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CAF68897-BD04-4FA8-AF28-E1CFE2ED3E17}"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<sst xmlns="http://schemas.openxmlformats.org/spreadsheetml/2006/main" count="1157" uniqueCount="560">
  <si>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</si>
  <si>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</si>
  <si>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</si>
  <si>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</si>
  <si>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</si>
  <si>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</si>
  <si>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</si>
  <si>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</si>
  <si>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</si>
  <si>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</si>
  <si>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</si>
  <si>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</si>
  <si>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</si>
  <si>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</si>
  <si>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</si>
  <si>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</si>
  <si>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</si>
  <si>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</si>
  <si>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</si>
  <si>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</si>
  <si>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</si>
  <si>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</si>
  <si>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</si>
  <si>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</si>
  <si>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</si>
  <si>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</si>
  <si>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</si>
  <si>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</si>
  <si>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</si>
  <si>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</si>
  <si>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</si>
  <si>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</si>
  <si>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</si>
  <si>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</si>
  <si>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</si>
  <si>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</si>
  <si>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</si>
  <si>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</si>
  <si>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</si>
  <si>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</si>
  <si>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</si>
  <si>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</si>
  <si>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</si>
  <si>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</si>
  <si>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</si>
  <si>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</si>
  <si>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</si>
  <si>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</si>
  <si>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</si>
  <si>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</si>
  <si>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</si>
  <si>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</si>
  <si>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</si>
  <si>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</si>
  <si>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</si>
  <si>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</si>
  <si>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</si>
  <si>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</si>
  <si>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</si>
  <si>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</si>
  <si>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</si>
  <si>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</si>
  <si>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</si>
  <si>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</si>
  <si>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</si>
  <si>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</si>
  <si>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</si>
  <si>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</si>
  <si>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</si>
  <si>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</si>
  <si>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</si>
  <si>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</si>
  <si>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</si>
  <si>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</si>
  <si>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</si>
  <si>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</si>
  <si>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</si>
  <si>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</si>
  <si>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</si>
  <si>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</si>
  <si>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</si>
  <si>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</si>
  <si>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</si>
  <si>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</si>
  <si>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</si>
  <si>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</si>
  <si>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</si>
  <si>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</si>
  <si>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</si>
  <si>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</si>
  <si>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</si>
  <si>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</si>
  <si>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</si>
  <si>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</si>
  <si>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</si>
  <si>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飯舘村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</si>
  <si>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</si>
  <si>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</si>
  <si>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</si>
  <si>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</si>
  <si>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</si>
  <si>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</si>
  <si>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</si>
  <si>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</si>
  <si>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</si>
  <si>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</si>
  <si>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</si>
  <si>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</si>
  <si>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</si>
  <si>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</si>
  <si>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</si>
  <si>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</si>
  <si>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</si>
  <si>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</si>
  <si>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</si>
  <si>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</si>
  <si>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</si>
  <si>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</si>
  <si>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</si>
  <si>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3114.6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</si>
  <si>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</si>
  <si>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</si>
  <si>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</si>
  <si>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</si>
  <si>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</si>
  <si>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</si>
  <si>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</si>
  <si>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</si>
  <si>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</si>
  <si>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</si>
  <si>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</si>
  <si>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</si>
  <si>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</si>
  <si>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</si>
  <si>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</si>
  <si>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</si>
  <si>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</si>
  <si>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</si>
  <si>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</si>
  <si>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</si>
  <si>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</si>
  <si>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</si>
  <si>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</si>
  <si>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</si>
  <si>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うち日本人(％)</t>
    <phoneticPr fontId="5"/>
  </si>
  <si>
    <t>-4.0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</si>
  <si>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</si>
  <si>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</si>
  <si>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</si>
  <si>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</si>
  <si>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</si>
  <si>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</si>
  <si>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</si>
  <si>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</si>
  <si>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</si>
  <si>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</si>
  <si>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</si>
  <si>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</si>
  <si>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</si>
  <si>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</si>
  <si>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</si>
  <si>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</si>
  <si>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</si>
  <si>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</si>
  <si>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</si>
  <si>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</si>
  <si>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</si>
  <si>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</si>
  <si>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</si>
  <si>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</si>
  <si>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</si>
  <si>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</si>
  <si>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</si>
  <si>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</si>
  <si>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</si>
  <si>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</si>
  <si>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</si>
  <si>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</si>
  <si>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</si>
  <si>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</si>
  <si>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</si>
  <si>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</si>
  <si>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</si>
  <si>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</si>
  <si>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</si>
  <si>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</si>
  <si>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</si>
  <si>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</si>
  <si>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</si>
  <si>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</si>
  <si>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</si>
  <si>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</si>
  <si>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</si>
  <si>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</si>
  <si>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</si>
  <si>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</si>
  <si>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</si>
  <si>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</si>
  <si>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</si>
  <si>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</si>
  <si>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</si>
  <si>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</si>
  <si>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</si>
  <si>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</si>
  <si>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福島県飯舘村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</si>
  <si>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</si>
  <si>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</si>
  <si>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</si>
  <si>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</si>
  <si>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</si>
  <si>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</si>
  <si>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</si>
  <si>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</si>
  <si>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</si>
  <si>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</si>
  <si>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</si>
  <si>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</si>
  <si>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</si>
  <si>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</si>
  <si>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</si>
  <si>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</si>
  <si>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</si>
  <si>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</si>
  <si>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</si>
  <si>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</si>
  <si>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</si>
  <si>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</si>
  <si>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</si>
  <si>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</si>
  <si>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</si>
  <si>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</si>
  <si>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</si>
  <si>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</si>
  <si>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</si>
  <si>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</si>
  <si>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</si>
  <si>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</si>
  <si>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</si>
  <si>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</si>
  <si>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</si>
  <si>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</si>
  <si>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</si>
  <si>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</si>
  <si>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</si>
  <si>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</si>
  <si>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</si>
  <si>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</si>
  <si>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</si>
  <si>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</si>
  <si>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</si>
  <si>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</si>
  <si>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</si>
  <si>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</si>
  <si>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</si>
  <si>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</si>
  <si>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</si>
  <si>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</si>
  <si>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</si>
  <si>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</si>
  <si>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</si>
  <si>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</si>
  <si>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</si>
  <si>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</si>
  <si>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</si>
  <si>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</si>
  <si>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</si>
  <si>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</si>
  <si>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</si>
  <si>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</si>
  <si>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</si>
  <si>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</si>
  <si>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</si>
  <si>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</si>
  <si>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</si>
  <si>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</si>
  <si>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</si>
  <si>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</si>
  <si>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</si>
  <si>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</si>
  <si>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</si>
  <si>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</si>
  <si>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</si>
  <si>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</si>
  <si>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</si>
  <si>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</si>
  <si>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</si>
  <si>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</si>
  <si>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</si>
  <si>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</si>
  <si>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</si>
  <si>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</si>
  <si>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</si>
  <si>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</si>
  <si>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</si>
  <si>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</si>
  <si>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</si>
  <si>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</si>
  <si>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</si>
  <si>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</si>
  <si>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</si>
  <si>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</si>
  <si>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</si>
  <si>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</si>
  <si>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</si>
  <si>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</si>
  <si>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</si>
  <si>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</si>
  <si>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</si>
  <si>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</si>
  <si>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</si>
  <si>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</si>
  <si>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</si>
  <si>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</si>
  <si>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</si>
  <si>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</si>
  <si>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</si>
  <si>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</si>
  <si>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</si>
  <si>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</si>
  <si>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</si>
  <si>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</si>
  <si>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</si>
  <si>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</si>
  <si>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</si>
  <si>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</si>
  <si>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</si>
  <si>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</si>
  <si>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</si>
  <si>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</si>
  <si>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</si>
  <si>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</si>
  <si>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</si>
  <si>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</si>
  <si>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</si>
  <si>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</si>
  <si>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</si>
  <si>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</si>
  <si>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</si>
  <si>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</si>
  <si>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</si>
  <si>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</si>
  <si>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</si>
  <si>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</si>
  <si>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</si>
  <si>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</si>
  <si>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</si>
  <si>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</si>
  <si>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</si>
  <si>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</si>
  <si>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</si>
  <si>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</si>
  <si>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</si>
  <si>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</si>
  <si>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</si>
  <si>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</si>
  <si>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福島県飯舘村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</si>
  <si>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</si>
  <si>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</si>
  <si>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</si>
  <si>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</si>
  <si>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</si>
  <si>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</si>
  <si>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</si>
  <si>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</si>
  <si>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</si>
  <si>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</si>
  <si>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</si>
  <si>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</si>
  <si>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</si>
  <si>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</si>
  <si>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</si>
  <si>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</si>
  <si>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</si>
  <si>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</si>
  <si>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</si>
  <si>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</si>
  <si>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</si>
  <si>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</si>
  <si>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</si>
  <si>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</si>
  <si>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</si>
  <si>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</si>
  <si>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</si>
  <si>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</si>
  <si>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</si>
  <si>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</si>
  <si>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</si>
  <si>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</si>
  <si>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</si>
  <si>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国民健康保険事業会計（事業勘定）</t>
    <phoneticPr fontId="5"/>
  </si>
  <si>
    <t>介護保険事業会計（事業勘定）</t>
    <phoneticPr fontId="5"/>
  </si>
  <si>
    <t>介護保険事業会計（介護サービス）</t>
    <phoneticPr fontId="5"/>
  </si>
  <si>
    <t>後期高齢者医療事業会計</t>
    <phoneticPr fontId="5"/>
  </si>
  <si>
    <t>簡易水道事業会計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</si>
  <si>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</si>
  <si>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</si>
  <si>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</si>
  <si>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</si>
  <si>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</si>
  <si>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</si>
  <si>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</si>
  <si>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</si>
  <si>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</si>
  <si>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</si>
  <si>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</si>
  <si>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</si>
  <si>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</si>
  <si>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</si>
  <si>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</si>
  <si>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</si>
  <si>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</si>
  <si>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</si>
  <si>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</si>
  <si>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</si>
  <si>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</si>
  <si>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</si>
  <si>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</si>
  <si>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</si>
  <si>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</si>
  <si>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</si>
  <si>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</si>
  <si>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</si>
  <si>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</si>
  <si>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</si>
  <si>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</si>
  <si>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</si>
  <si>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</si>
  <si>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</si>
  <si>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</si>
  <si>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</si>
  <si>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</si>
  <si>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</si>
  <si>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</si>
  <si>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</si>
  <si>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</si>
  <si>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</si>
  <si>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</si>
  <si>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</si>
  <si>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</si>
  <si>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</si>
  <si>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</si>
  <si>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</si>
  <si>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</si>
  <si>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</si>
  <si>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</si>
  <si>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</si>
  <si>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</si>
  <si>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</si>
  <si>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</si>
  <si>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</si>
  <si>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介護保険事業特別会計（介護サービス）</t>
    <phoneticPr fontId="5"/>
  </si>
  <si>
    <t>(Ｆ)</t>
    <phoneticPr fontId="5"/>
  </si>
  <si>
    <t>介護保険事業特別会計（事業勘定）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</si>
  <si>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</si>
  <si>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</si>
  <si>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</si>
  <si>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</si>
  <si>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</si>
  <si>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</si>
  <si>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</si>
  <si>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</si>
  <si>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</si>
  <si>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</si>
  <si>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</si>
  <si>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</si>
  <si>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</si>
  <si>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</si>
  <si>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</si>
  <si>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</si>
  <si>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</si>
  <si>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</si>
  <si>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</si>
  <si>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</si>
  <si>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</si>
  <si>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</si>
  <si>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</si>
  <si>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</si>
  <si>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</si>
  <si>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</si>
  <si>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</si>
  <si>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</si>
  <si>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</si>
  <si>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</si>
  <si>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</si>
  <si>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</si>
  <si>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</si>
  <si>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</si>
  <si>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</si>
  <si>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</si>
  <si>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</si>
  <si>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</si>
  <si>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</si>
  <si>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</si>
  <si>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</si>
  <si>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</si>
  <si>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</si>
  <si>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</si>
  <si>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</si>
  <si>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</si>
  <si>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</si>
  <si>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</si>
  <si>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</si>
  <si>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</si>
  <si>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</si>
  <si>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</si>
  <si>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</si>
  <si>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</si>
  <si>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</si>
  <si>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</si>
  <si>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</si>
  <si>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</si>
  <si>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</si>
  <si>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</si>
  <si>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</si>
  <si>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</si>
  <si>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</si>
  <si>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</si>
  <si>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</si>
  <si>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</si>
  <si>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</si>
  <si>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</si>
  <si>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</si>
  <si>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</si>
  <si>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</si>
  <si>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</si>
  <si>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</si>
  <si>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</si>
  <si>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</si>
  <si>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</si>
  <si>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</si>
  <si>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</si>
  <si>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</si>
  <si>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</si>
  <si>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29.66</t>
  </si>
  <si>
    <t>▲ 18.88</t>
  </si>
  <si>
    <t>一般会計</t>
  </si>
  <si>
    <t>国民健康保険事業会計（事業勘定）</t>
  </si>
  <si>
    <t>介護保険事業会計（事業勘定）</t>
  </si>
  <si>
    <t>簡易水道事業会計</t>
  </si>
  <si>
    <t>農業集落排水事業会計</t>
  </si>
  <si>
    <t>介護保険事業会計（介護サービス）</t>
  </si>
  <si>
    <t>後期高齢者医療事業会計</t>
  </si>
  <si>
    <t>その他会計（赤字）</t>
  </si>
  <si>
    <t>その他会計（黒字）</t>
  </si>
  <si>
    <t>R02</t>
    <phoneticPr fontId="5"/>
  </si>
  <si>
    <t>R03</t>
    <phoneticPr fontId="5"/>
  </si>
  <si>
    <t>R04</t>
    <phoneticPr fontId="5"/>
  </si>
  <si>
    <t>R05</t>
    <phoneticPr fontId="5"/>
  </si>
  <si>
    <t>R06</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</si>
  <si>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</si>
  <si>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</si>
  <si>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将来負担額を財政調整基金等の充当可能財源が上回ることから、令和２年度から令和６年度まで比率が算定されない水準にあり、実質的な将来負担は生じていない。地方債の新規発行を抑制する一方、震災からの復旧・復興に係る財政支援等を活用し基金の確保に努めてきたためといえる。有形固定資産減価償却率は令和２年度の38.9％から令和６年度の42.8％で推移し、類似団体平均（66.6％）を20ポイント前後下回っている。震災後の公共施設の復旧・復興整備により資産の更新が進んだことが要因である。今後は、公共施設等総合管理計画に基づく計画的な老朽化対策を進め、健全な財政状況の維持に努める。</t>
    <rPh sb="239" eb="241">
      <t>ヨウイン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</si>
  <si>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</si>
  <si>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</si>
  <si>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</si>
  <si>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</si>
  <si>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</si>
  <si>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</si>
  <si>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将来負担額を財政調整基金等の充当可能財源が上回ることから、令和２年度から令和６年度まで比率が算定されない水準にあり、実質的な将来負担は生じていない。地方債の発行を必要最小限にとどめる一方、震災からの復旧・復興に係る財政支援等を活用し基金の確保に努めてきたためといえる。実質公債費比率は令和２年度6.1％から令和６年度5.9％で推移し、類似団体平均（8.0％）を一貫して下回り、その差は近年拡大傾向にある。今後も地方債残高の抑制と基金確保を両立させ、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</si>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</sst>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1A71416-14DE-4108-9A5C-DD23FB2F6C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62FC-4D3E-8352-34A220C45A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1099666</c:v>
                </c:pt>
                <c:pt idx="1">
                  <c:v>623261</c:v>
                </c:pt>
                <c:pt idx="2">
                  <c:v>907277</c:v>
                </c:pt>
                <c:pt idx="3">
                  <c:v>1984298</c:v>
                </c:pt>
                <c:pt idx="4">
                  <c:v>936614</c:v>
                </c:pt>
              </c:numCache>
            </c:numRef>
          </c:val>
          <c:smooth val="0"/>
          <c:extLst>
            <c:ext xmlns:c16="http://schemas.microsoft.com/office/drawing/2014/chart" uri="{C3380CC4-5D6E-409C-BE32-E72D297353CC}">
              <c16:uniqueId val="{00000001-62FC-4D3E-8352-34A220C45A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34.630000000000003</c:v>
                </c:pt>
                <c:pt idx="1">
                  <c:v>2.4500000000000002</c:v>
                </c:pt>
                <c:pt idx="2">
                  <c:v>33.93</c:v>
                </c:pt>
                <c:pt idx="3">
                  <c:v>15.25</c:v>
                </c:pt>
                <c:pt idx="4">
                  <c:v>29.04</c:v>
                </c:pt>
              </c:numCache>
            </c:numRef>
          </c:val>
          <c:extLst>
            <c:ext xmlns:c16="http://schemas.microsoft.com/office/drawing/2014/chart" uri="{C3380CC4-5D6E-409C-BE32-E72D297353CC}">
              <c16:uniqueId val="{00000000-7280-4076-B9FE-10EF30319E8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83.66</c:v>
                </c:pt>
                <c:pt idx="1">
                  <c:v>95.09</c:v>
                </c:pt>
                <c:pt idx="2">
                  <c:v>102.28</c:v>
                </c:pt>
                <c:pt idx="3">
                  <c:v>121.52</c:v>
                </c:pt>
                <c:pt idx="4">
                  <c:v>129.28</c:v>
                </c:pt>
              </c:numCache>
            </c:numRef>
          </c:val>
          <c:extLst>
            <c:ext xmlns:c16="http://schemas.microsoft.com/office/drawing/2014/chart" uri="{C3380CC4-5D6E-409C-BE32-E72D297353CC}">
              <c16:uniqueId val="{00000001-7280-4076-B9FE-10EF30319E8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15.32</c:v>
                </c:pt>
                <c:pt idx="1">
                  <c:v>-29.66</c:v>
                </c:pt>
                <c:pt idx="2">
                  <c:v>31.36</c:v>
                </c:pt>
                <c:pt idx="3">
                  <c:v>-18.88</c:v>
                </c:pt>
                <c:pt idx="4">
                  <c:v>13.9</c:v>
                </c:pt>
              </c:numCache>
            </c:numRef>
          </c:val>
          <c:smooth val="0"/>
          <c:extLst>
            <c:ext xmlns:c16="http://schemas.microsoft.com/office/drawing/2014/chart" uri="{C3380CC4-5D6E-409C-BE32-E72D297353CC}">
              <c16:uniqueId val="{00000002-7280-4076-B9FE-10EF30319E8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3.3</c:v>
                </c:pt>
                <c:pt idx="2">
                  <c:v>#N/A</c:v>
                </c:pt>
                <c:pt idx="3">
                  <c:v>2.1800000000000002</c:v>
                </c:pt>
                <c:pt idx="4">
                  <c:v>#N/A</c:v>
                </c:pt>
                <c:pt idx="5">
                  <c:v>0.02</c:v>
                </c:pt>
                <c:pt idx="6">
                  <c:v>#N/A</c:v>
                </c:pt>
                <c:pt idx="7">
                  <c:v>1.1200000000000001</c:v>
                </c:pt>
                <c:pt idx="8">
                  <c:v>0</c:v>
                </c:pt>
                <c:pt idx="9">
                  <c:v>0</c:v>
                </c:pt>
              </c:numCache>
            </c:numRef>
          </c:val>
          <c:extLst>
            <c:ext xmlns:c16="http://schemas.microsoft.com/office/drawing/2014/chart" uri="{C3380CC4-5D6E-409C-BE32-E72D297353CC}">
              <c16:uniqueId val="{00000000-B7C4-4E42-9E83-87181373CC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C4-4E42-9E83-87181373CC5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7C4-4E42-9E83-87181373CC5D}"/>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7C4-4E42-9E83-87181373CC5D}"/>
            </c:ext>
          </c:extLst>
        </c:ser>
        <c:ser>
          <c:idx val="4"/>
          <c:order val="4"/>
          <c:tx>
            <c:strRef>
              <c:f>データシート!$A$31</c:f>
              <c:strCache>
                <c:ptCount val="1"/>
                <c:pt idx="0">
                  <c:v>介護保険事業会計（介護サービス）</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7C4-4E42-9E83-87181373CC5D}"/>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c:v>
                </c:pt>
              </c:numCache>
            </c:numRef>
          </c:val>
          <c:extLst>
            <c:ext xmlns:c16="http://schemas.microsoft.com/office/drawing/2014/chart" uri="{C3380CC4-5D6E-409C-BE32-E72D297353CC}">
              <c16:uniqueId val="{00000005-B7C4-4E42-9E83-87181373CC5D}"/>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6-B7C4-4E42-9E83-87181373CC5D}"/>
            </c:ext>
          </c:extLst>
        </c:ser>
        <c:ser>
          <c:idx val="7"/>
          <c:order val="7"/>
          <c:tx>
            <c:strRef>
              <c:f>データシート!$A$34</c:f>
              <c:strCache>
                <c:ptCount val="1"/>
                <c:pt idx="0">
                  <c:v>介護保険事業会計（事業勘定）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2.91</c:v>
                </c:pt>
                <c:pt idx="2">
                  <c:v>#N/A</c:v>
                </c:pt>
                <c:pt idx="3">
                  <c:v>1</c:v>
                </c:pt>
                <c:pt idx="4">
                  <c:v>#N/A</c:v>
                </c:pt>
                <c:pt idx="5">
                  <c:v>1.22</c:v>
                </c:pt>
                <c:pt idx="6">
                  <c:v>#N/A</c:v>
                </c:pt>
                <c:pt idx="7">
                  <c:v>1.78</c:v>
                </c:pt>
                <c:pt idx="8">
                  <c:v>#N/A</c:v>
                </c:pt>
                <c:pt idx="9">
                  <c:v>1.47</c:v>
                </c:pt>
              </c:numCache>
            </c:numRef>
          </c:val>
          <c:extLst>
            <c:ext xmlns:c16="http://schemas.microsoft.com/office/drawing/2014/chart" uri="{C3380CC4-5D6E-409C-BE32-E72D297353CC}">
              <c16:uniqueId val="{00000007-B7C4-4E42-9E83-87181373CC5D}"/>
            </c:ext>
          </c:extLst>
        </c:ser>
        <c:ser>
          <c:idx val="8"/>
          <c:order val="8"/>
          <c:tx>
            <c:strRef>
              <c:f>データシート!$A$35</c:f>
              <c:strCache>
                <c:ptCount val="1"/>
                <c:pt idx="0">
                  <c:v>国民健康保険事業会計（事業勘定）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2.38</c:v>
                </c:pt>
                <c:pt idx="2">
                  <c:v>#N/A</c:v>
                </c:pt>
                <c:pt idx="3">
                  <c:v>4.4000000000000004</c:v>
                </c:pt>
                <c:pt idx="4">
                  <c:v>#N/A</c:v>
                </c:pt>
                <c:pt idx="5">
                  <c:v>3.68</c:v>
                </c:pt>
                <c:pt idx="6">
                  <c:v>#N/A</c:v>
                </c:pt>
                <c:pt idx="7">
                  <c:v>3.7</c:v>
                </c:pt>
                <c:pt idx="8">
                  <c:v>#N/A</c:v>
                </c:pt>
                <c:pt idx="9">
                  <c:v>3.95</c:v>
                </c:pt>
              </c:numCache>
            </c:numRef>
          </c:val>
          <c:extLst>
            <c:ext xmlns:c16="http://schemas.microsoft.com/office/drawing/2014/chart" uri="{C3380CC4-5D6E-409C-BE32-E72D297353CC}">
              <c16:uniqueId val="{00000008-B7C4-4E42-9E83-87181373CC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34.630000000000003</c:v>
                </c:pt>
                <c:pt idx="2">
                  <c:v>#N/A</c:v>
                </c:pt>
                <c:pt idx="3">
                  <c:v>2.54</c:v>
                </c:pt>
                <c:pt idx="4">
                  <c:v>#N/A</c:v>
                </c:pt>
                <c:pt idx="5">
                  <c:v>33.93</c:v>
                </c:pt>
                <c:pt idx="6">
                  <c:v>#N/A</c:v>
                </c:pt>
                <c:pt idx="7">
                  <c:v>15.24</c:v>
                </c:pt>
                <c:pt idx="8">
                  <c:v>#N/A</c:v>
                </c:pt>
                <c:pt idx="9">
                  <c:v>29.03</c:v>
                </c:pt>
              </c:numCache>
            </c:numRef>
          </c:val>
          <c:extLst>
            <c:ext xmlns:c16="http://schemas.microsoft.com/office/drawing/2014/chart" uri="{C3380CC4-5D6E-409C-BE32-E72D297353CC}">
              <c16:uniqueId val="{00000009-B7C4-4E42-9E83-87181373CC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390</c:v>
                </c:pt>
                <c:pt idx="5">
                  <c:v>405</c:v>
                </c:pt>
                <c:pt idx="8">
                  <c:v>366</c:v>
                </c:pt>
                <c:pt idx="11">
                  <c:v>319</c:v>
                </c:pt>
                <c:pt idx="14">
                  <c:v>300</c:v>
                </c:pt>
              </c:numCache>
            </c:numRef>
          </c:val>
          <c:extLst>
            <c:ext xmlns:c16="http://schemas.microsoft.com/office/drawing/2014/chart" uri="{C3380CC4-5D6E-409C-BE32-E72D297353CC}">
              <c16:uniqueId val="{00000000-8A8C-42EB-85F4-01E15CD6378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A8C-42EB-85F4-01E15CD6378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A8C-42EB-85F4-01E15CD6378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8C-42EB-85F4-01E15CD6378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c:v>
                </c:pt>
                <c:pt idx="3">
                  <c:v>83</c:v>
                </c:pt>
                <c:pt idx="6">
                  <c:v>87</c:v>
                </c:pt>
                <c:pt idx="9">
                  <c:v>85</c:v>
                </c:pt>
                <c:pt idx="12">
                  <c:v>82</c:v>
                </c:pt>
              </c:numCache>
            </c:numRef>
          </c:val>
          <c:extLst>
            <c:ext xmlns:c16="http://schemas.microsoft.com/office/drawing/2014/chart" uri="{C3380CC4-5D6E-409C-BE32-E72D297353CC}">
              <c16:uniqueId val="{00000004-8A8C-42EB-85F4-01E15CD6378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8C-42EB-85F4-01E15CD6378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A8C-42EB-85F4-01E15CD6378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463</c:v>
                </c:pt>
                <c:pt idx="3">
                  <c:v>506</c:v>
                </c:pt>
                <c:pt idx="6">
                  <c:v>458</c:v>
                </c:pt>
                <c:pt idx="9">
                  <c:v>382</c:v>
                </c:pt>
                <c:pt idx="12">
                  <c:v>364</c:v>
                </c:pt>
              </c:numCache>
            </c:numRef>
          </c:val>
          <c:extLst>
            <c:ext xmlns:c16="http://schemas.microsoft.com/office/drawing/2014/chart" uri="{C3380CC4-5D6E-409C-BE32-E72D297353CC}">
              <c16:uniqueId val="{00000007-8A8C-42EB-85F4-01E15CD637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162</c:v>
                </c:pt>
                <c:pt idx="2">
                  <c:v>#N/A</c:v>
                </c:pt>
                <c:pt idx="3">
                  <c:v>#N/A</c:v>
                </c:pt>
                <c:pt idx="4">
                  <c:v>184</c:v>
                </c:pt>
                <c:pt idx="5">
                  <c:v>#N/A</c:v>
                </c:pt>
                <c:pt idx="6">
                  <c:v>#N/A</c:v>
                </c:pt>
                <c:pt idx="7">
                  <c:v>179</c:v>
                </c:pt>
                <c:pt idx="8">
                  <c:v>#N/A</c:v>
                </c:pt>
                <c:pt idx="9">
                  <c:v>#N/A</c:v>
                </c:pt>
                <c:pt idx="10">
                  <c:v>148</c:v>
                </c:pt>
                <c:pt idx="11">
                  <c:v>#N/A</c:v>
                </c:pt>
                <c:pt idx="12">
                  <c:v>#N/A</c:v>
                </c:pt>
                <c:pt idx="13">
                  <c:v>146</c:v>
                </c:pt>
                <c:pt idx="14">
                  <c:v>#N/A</c:v>
                </c:pt>
              </c:numCache>
            </c:numRef>
          </c:val>
          <c:smooth val="0"/>
          <c:extLst>
            <c:ext xmlns:c16="http://schemas.microsoft.com/office/drawing/2014/chart" uri="{C3380CC4-5D6E-409C-BE32-E72D297353CC}">
              <c16:uniqueId val="{00000008-8A8C-42EB-85F4-01E15CD637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2911</c:v>
                </c:pt>
                <c:pt idx="5">
                  <c:v>1766</c:v>
                </c:pt>
                <c:pt idx="8">
                  <c:v>1642</c:v>
                </c:pt>
                <c:pt idx="11">
                  <c:v>1864</c:v>
                </c:pt>
                <c:pt idx="14">
                  <c:v>1990</c:v>
                </c:pt>
              </c:numCache>
            </c:numRef>
          </c:val>
          <c:extLst>
            <c:ext xmlns:c16="http://schemas.microsoft.com/office/drawing/2014/chart" uri="{C3380CC4-5D6E-409C-BE32-E72D297353CC}">
              <c16:uniqueId val="{00000000-FD1D-4B5A-BCE8-83B33378AE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D1D-4B5A-BCE8-83B33378AE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9829</c:v>
                </c:pt>
                <c:pt idx="5">
                  <c:v>14665</c:v>
                </c:pt>
                <c:pt idx="8">
                  <c:v>14302</c:v>
                </c:pt>
                <c:pt idx="11">
                  <c:v>12658</c:v>
                </c:pt>
                <c:pt idx="14">
                  <c:v>12042</c:v>
                </c:pt>
              </c:numCache>
            </c:numRef>
          </c:val>
          <c:extLst>
            <c:ext xmlns:c16="http://schemas.microsoft.com/office/drawing/2014/chart" uri="{C3380CC4-5D6E-409C-BE32-E72D297353CC}">
              <c16:uniqueId val="{00000002-FD1D-4B5A-BCE8-83B33378AE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1D-4B5A-BCE8-83B33378AE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1D-4B5A-BCE8-83B33378AE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1D-4B5A-BCE8-83B33378AE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333</c:v>
                </c:pt>
                <c:pt idx="3">
                  <c:v>249</c:v>
                </c:pt>
                <c:pt idx="6">
                  <c:v>210</c:v>
                </c:pt>
                <c:pt idx="9">
                  <c:v>190</c:v>
                </c:pt>
                <c:pt idx="12">
                  <c:v>203</c:v>
                </c:pt>
              </c:numCache>
            </c:numRef>
          </c:val>
          <c:extLst>
            <c:ext xmlns:c16="http://schemas.microsoft.com/office/drawing/2014/chart" uri="{C3380CC4-5D6E-409C-BE32-E72D297353CC}">
              <c16:uniqueId val="{00000006-FD1D-4B5A-BCE8-83B33378AE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2</c:v>
                </c:pt>
                <c:pt idx="6">
                  <c:v>5</c:v>
                </c:pt>
                <c:pt idx="9">
                  <c:v>8</c:v>
                </c:pt>
                <c:pt idx="12">
                  <c:v>14</c:v>
                </c:pt>
              </c:numCache>
            </c:numRef>
          </c:val>
          <c:extLst>
            <c:ext xmlns:c16="http://schemas.microsoft.com/office/drawing/2014/chart" uri="{C3380CC4-5D6E-409C-BE32-E72D297353CC}">
              <c16:uniqueId val="{00000007-FD1D-4B5A-BCE8-83B33378AE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608</c:v>
                </c:pt>
                <c:pt idx="3">
                  <c:v>550</c:v>
                </c:pt>
                <c:pt idx="6">
                  <c:v>493</c:v>
                </c:pt>
                <c:pt idx="9">
                  <c:v>430</c:v>
                </c:pt>
                <c:pt idx="12">
                  <c:v>358</c:v>
                </c:pt>
              </c:numCache>
            </c:numRef>
          </c:val>
          <c:extLst>
            <c:ext xmlns:c16="http://schemas.microsoft.com/office/drawing/2014/chart" uri="{C3380CC4-5D6E-409C-BE32-E72D297353CC}">
              <c16:uniqueId val="{00000008-FD1D-4B5A-BCE8-83B33378AE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1D-4B5A-BCE8-83B33378AE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3415</c:v>
                </c:pt>
                <c:pt idx="3">
                  <c:v>3116</c:v>
                </c:pt>
                <c:pt idx="6">
                  <c:v>2797</c:v>
                </c:pt>
                <c:pt idx="9">
                  <c:v>2528</c:v>
                </c:pt>
                <c:pt idx="12">
                  <c:v>2252</c:v>
                </c:pt>
              </c:numCache>
            </c:numRef>
          </c:val>
          <c:extLst>
            <c:ext xmlns:c16="http://schemas.microsoft.com/office/drawing/2014/chart" uri="{C3380CC4-5D6E-409C-BE32-E72D297353CC}">
              <c16:uniqueId val="{0000000A-FD1D-4B5A-BCE8-83B33378AE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1D-4B5A-BCE8-83B33378AE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3044</c:v>
                </c:pt>
                <c:pt idx="1">
                  <c:v>3594</c:v>
                </c:pt>
                <c:pt idx="2">
                  <c:v>3845</c:v>
                </c:pt>
              </c:numCache>
            </c:numRef>
          </c:val>
          <c:extLst>
            <c:ext xmlns:c16="http://schemas.microsoft.com/office/drawing/2014/chart" uri="{C3380CC4-5D6E-409C-BE32-E72D297353CC}">
              <c16:uniqueId val="{00000000-47D2-4FD4-AC7C-A04601435B5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541</c:v>
                </c:pt>
                <c:pt idx="1">
                  <c:v>541</c:v>
                </c:pt>
                <c:pt idx="2">
                  <c:v>541</c:v>
                </c:pt>
              </c:numCache>
            </c:numRef>
          </c:val>
          <c:extLst>
            <c:ext xmlns:c16="http://schemas.microsoft.com/office/drawing/2014/chart" uri="{C3380CC4-5D6E-409C-BE32-E72D297353CC}">
              <c16:uniqueId val="{00000001-47D2-4FD4-AC7C-A04601435B5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9671</c:v>
                </c:pt>
                <c:pt idx="1">
                  <c:v>7266</c:v>
                </c:pt>
                <c:pt idx="2">
                  <c:v>6329</c:v>
                </c:pt>
              </c:numCache>
            </c:numRef>
          </c:val>
          <c:extLst>
            <c:ext xmlns:c16="http://schemas.microsoft.com/office/drawing/2014/chart" uri="{C3380CC4-5D6E-409C-BE32-E72D297353CC}">
              <c16:uniqueId val="{00000002-47D2-4FD4-AC7C-A04601435B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{44F6DD40-EE40-4AFC-880F-BD487ADE3CF8}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0E5-4B5A-8B32-05F21482AF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{A9C2D127-F456-47A4-AAFD-1C71DFEF595B}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E5-4B5A-8B32-05F21482AF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{94FCCB38-4DB8-412D-8BF9-F409DB8A8289}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E5-4B5A-8B32-05F21482AF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{4F0F3DF1-0B33-4065-8C69-F9B3094DE0D0}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E5-4B5A-8B32-05F21482AF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{C2A228DF-25EF-4995-A2BD-AE25353B58EA}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E5-4B5A-8B32-05F21482AF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{13E26866-ED16-4BC5-A9D5-EF99FDCC8476}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0E5-4B5A-8B32-05F21482AF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{7EBBB7AB-D9BF-4882-B85E-6F3B2A180AA6}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0E5-4B5A-8B32-05F21482AF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{880340CD-5861-4C71-B4AD-1AF1AC9A040F}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0E5-4B5A-8B32-05F21482AF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{78ADBCB6-E648-45E5-9479-8E3F305C132F}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0E5-4B5A-8B32-05F21482AF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38.9</c:v>
                </c:pt>
                <c:pt idx="8">
                  <c:v>42.1</c:v>
                </c:pt>
                <c:pt idx="16">
                  <c:v>43.9</c:v>
                </c:pt>
                <c:pt idx="24">
                  <c:v>45.4</c:v>
                </c:pt>
                <c:pt idx="32">
                  <c:v>42.8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0E5-4B5A-8B32-05F21482AF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{F162DCD9-E9BD-4468-96C7-04B5528CE671}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0E5-4B5A-8B32-05F21482AF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{38D7731C-DF7D-4CD4-970C-F3A0AED2088D}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E5-4B5A-8B32-05F21482AF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{A6A6213E-1B71-42D2-B54F-7F6A52CADB91}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E5-4B5A-8B32-05F21482AF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{6A4DF28A-3348-4E2C-B721-968A03B5E96F}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E5-4B5A-8B32-05F21482AF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{C7605B88-6FE5-4E4A-A72E-984F558C1C35}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E5-4B5A-8B32-05F21482AF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{72D94351-D201-4807-BE18-553822D415A8}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0E5-4B5A-8B32-05F21482AF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{46605C01-284D-4099-8334-251D209AC192}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0E5-4B5A-8B32-05F21482AF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{86C15D89-B006-4957-8964-998F962305D4}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0E5-4B5A-8B32-05F21482AF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{BC9B8830-E03D-4CB0-8CEB-C760C87B3ED9}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0E5-4B5A-8B32-05F21482AF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0E5-4B5A-8B32-05F21482AFC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{F6BB557B-A0D5-4018-A61A-9766BAD9FF7C}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06B-44D2-A9D0-B1F7E1163E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{EE2A1D52-F662-4712-9467-7290B0570E79}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6B-44D2-A9D0-B1F7E1163E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{AAF43B55-124B-44F7-9747-B8398DCC05BB}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6B-44D2-A9D0-B1F7E1163E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{F5D36A8D-6782-48E6-B358-27E262104B8A}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6B-44D2-A9D0-B1F7E1163E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{E79270DD-EB9A-49A5-89CB-5F3D56B15E5F}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6B-44D2-A9D0-B1F7E1163E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{30AF17F1-7F00-4F98-ABD6-84F633D13A08}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06B-44D2-A9D0-B1F7E1163E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{6CE25C0E-A16E-4217-8AAD-0420882CB4EB}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06B-44D2-A9D0-B1F7E1163E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{218BFD58-3E90-4AAC-9A7A-5D3150EE7A7C}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06B-44D2-A9D0-B1F7E1163E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{712B6F70-1EDA-43B6-B96D-2CE11B232E0B}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06B-44D2-A9D0-B1F7E1163E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6.4</c:v>
                </c:pt>
                <c:pt idx="16">
                  <c:v>6.6</c:v>
                </c:pt>
                <c:pt idx="24">
                  <c:v>6.4</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06B-44D2-A9D0-B1F7E1163E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{71B07A2E-9D0E-4F14-B658-3FD802D64D80}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06B-44D2-A9D0-B1F7E1163E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{44196AAB-00C2-411B-8DF4-E15A0116EE45}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6B-44D2-A9D0-B1F7E1163E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{D32619AD-332A-41E2-BA56-D9C335D2D8CE}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6B-44D2-A9D0-B1F7E1163E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{32F52E7B-8918-40CB-9227-1075B1030A09}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6B-44D2-A9D0-B1F7E1163E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{59A4E32B-3253-46C3-BCF1-77A2BCF7283E}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6B-44D2-A9D0-B1F7E1163E92}"/>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{A02BCD7E-14B4-4A9C-8941-6F2854B7115F}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06B-44D2-A9D0-B1F7E1163E92}"/>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{0B00B171-D2AB-4502-BF4A-F121ACC3FE07}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06B-44D2-A9D0-B1F7E1163E9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{98C358FD-83AF-4316-963C-6E23E6CE60FF}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06B-44D2-A9D0-B1F7E1163E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{AB4DACEF-72AC-4A52-8010-77D805D60EC3}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06B-44D2-A9D0-B1F7E1163E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06B-44D2-A9D0-B1F7E1163E92}"/>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財政の自立度を示す財政力指数は、東日本大震災による人口減少、産業衰退等の影響を受けて、年々減少している。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復興事業による人口増加・産業振興施策等を通して収入の増加を図り、経常経費の節減を通して支出の削減に努め、財政力指数の改善を目指す。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85725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86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85725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464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45508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51452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146702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106485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経常収支比率は類似団体平均を下回っているが、前年度より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今後は、復興事業で整備された公共施設の維持等に要する支出額が増加することが予想され、経常収支比率は悪化する見通しだが、全庁的な支出削減の取組みを通して、更なる改善に努める。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62</xdr:row>
      <xdr:rowOff>76623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601960"/>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62</xdr:row>
      <xdr:rowOff>76623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502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2752</xdr:rowOff>
    </xdr:from>
    <xdr:to>
      <xdr:col>15</xdr:col>
      <xdr:colOff>82550</xdr:colOff>
      <xdr:row>62</xdr:row>
      <xdr:rowOff>20320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61202"/>
          <a:ext cx="889000" cy="18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2752</xdr:rowOff>
    </xdr:from>
    <xdr:to>
      <xdr:col>11</xdr:col>
      <xdr:colOff>31750</xdr:colOff>
      <xdr:row>61</xdr:row>
      <xdr:rowOff>135467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61202"/>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109237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140970</xdr:rowOff>
    </xdr:from>
    <xdr:to>
      <xdr:col>15</xdr:col>
      <xdr:colOff>133350</xdr:colOff>
      <xdr:row>62</xdr:row>
      <xdr:rowOff>71120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81297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123402</xdr:rowOff>
    </xdr:from>
    <xdr:to>
      <xdr:col>11</xdr:col>
      <xdr:colOff>82550</xdr:colOff>
      <xdr:row>61</xdr:row>
      <xdr:rowOff>53552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63729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7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84667</xdr:rowOff>
    </xdr:from>
    <xdr:to>
      <xdr:col>7</xdr:col>
      <xdr:colOff>31750</xdr:colOff>
      <xdr:row>62</xdr:row>
      <xdr:rowOff>14817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24994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[729,047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復興事業の影響により、人口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復興創生期間が継続する間はこの傾向が続くと予想されるが、そうした状況下でもコスト削減を意識した復興事業の実施に努める。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107004</xdr:rowOff>
    </xdr:from>
    <xdr:to>
      <xdr:col>23</xdr:col>
      <xdr:colOff>133350</xdr:colOff>
      <xdr:row>83</xdr:row>
      <xdr:rowOff>15491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65904"/>
          <a:ext cx="838200" cy="7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107004</xdr:rowOff>
    </xdr:from>
    <xdr:to>
      <xdr:col>19</xdr:col>
      <xdr:colOff>133350</xdr:colOff>
      <xdr:row>83</xdr:row>
      <xdr:rowOff>2558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65904"/>
          <a:ext cx="889000" cy="6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2558</xdr:rowOff>
    </xdr:from>
    <xdr:to>
      <xdr:col>15</xdr:col>
      <xdr:colOff>82550</xdr:colOff>
      <xdr:row>83</xdr:row>
      <xdr:rowOff>49642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232908"/>
          <a:ext cx="889000" cy="4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49642</xdr:rowOff>
    </xdr:from>
    <xdr:to>
      <xdr:col>11</xdr:col>
      <xdr:colOff>31750</xdr:colOff>
      <xdr:row>83</xdr:row>
      <xdr:rowOff>168331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279992"/>
          <a:ext cx="889000" cy="11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136141</xdr:rowOff>
    </xdr:from>
    <xdr:to>
      <xdr:col>23</xdr:col>
      <xdr:colOff>184150</xdr:colOff>
      <xdr:row>83</xdr:row>
      <xdr:rowOff>66291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9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108218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67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56204</xdr:rowOff>
    </xdr:from>
    <xdr:to>
      <xdr:col>19</xdr:col>
      <xdr:colOff>184150</xdr:colOff>
      <xdr:row>82</xdr:row>
      <xdr:rowOff>157804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1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142581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01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123208</xdr:rowOff>
    </xdr:from>
    <xdr:to>
      <xdr:col>15</xdr:col>
      <xdr:colOff>133350</xdr:colOff>
      <xdr:row>83</xdr:row>
      <xdr:rowOff>53358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8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68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170292</xdr:rowOff>
    </xdr:from>
    <xdr:to>
      <xdr:col>11</xdr:col>
      <xdr:colOff>82550</xdr:colOff>
      <xdr:row>83</xdr:row>
      <xdr:rowOff>100442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2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85219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1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117531</xdr:rowOff>
    </xdr:from>
    <xdr:to>
      <xdr:col>7</xdr:col>
      <xdr:colOff>31750</xdr:colOff>
      <xdr:row>84</xdr:row>
      <xdr:rowOff>47681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4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32458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3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ラスパイレス指数は、職員の高齢化等により、類似団体平均を上回っている。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31242</xdr:rowOff>
    </xdr:from>
    <xdr:to>
      <xdr:col>81</xdr:col>
      <xdr:colOff>44450</xdr:colOff>
      <xdr:row>89</xdr:row>
      <xdr:rowOff>79502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9029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31242</xdr:rowOff>
    </xdr:from>
    <xdr:to>
      <xdr:col>77</xdr:col>
      <xdr:colOff>44450</xdr:colOff>
      <xdr:row>89</xdr:row>
      <xdr:rowOff>50546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902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50546</xdr:rowOff>
    </xdr:from>
    <xdr:to>
      <xdr:col>72</xdr:col>
      <xdr:colOff>203200</xdr:colOff>
      <xdr:row>89</xdr:row>
      <xdr:rowOff>50546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309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50546</xdr:rowOff>
    </xdr:from>
    <xdr:to>
      <xdr:col>68</xdr:col>
      <xdr:colOff>152400</xdr:colOff>
      <xdr:row>89</xdr:row>
      <xdr:rowOff>93980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095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28702</xdr:rowOff>
    </xdr:from>
    <xdr:to>
      <xdr:col>81</xdr:col>
      <xdr:colOff>95250</xdr:colOff>
      <xdr:row>89</xdr:row>
      <xdr:rowOff>130302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96029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8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151892</xdr:rowOff>
    </xdr:from>
    <xdr:to>
      <xdr:col>77</xdr:col>
      <xdr:colOff>95250</xdr:colOff>
      <xdr:row>89</xdr:row>
      <xdr:rowOff>82042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66819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25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171196</xdr:rowOff>
    </xdr:from>
    <xdr:to>
      <xdr:col>73</xdr:col>
      <xdr:colOff>44450</xdr:colOff>
      <xdr:row>89</xdr:row>
      <xdr:rowOff>101346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86123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171196</xdr:rowOff>
    </xdr:from>
    <xdr:to>
      <xdr:col>68</xdr:col>
      <xdr:colOff>203200</xdr:colOff>
      <xdr:row>89</xdr:row>
      <xdr:rowOff>101346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86123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43180</xdr:rowOff>
    </xdr:from>
    <xdr:to>
      <xdr:col>64</xdr:col>
      <xdr:colOff>152400</xdr:colOff>
      <xdr:row>89</xdr:row>
      <xdr:rowOff>144780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129557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人当たりの職員数は類似団体を大きく下回っている。しかし、この職員数には復興事業のため臨時的に採用した任期付職員や会計年度任用職員は含まれておらず、これを含めると人口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人当たりの職員数は類似団体平均と同等となる見込みである。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145373</xdr:rowOff>
    </xdr:from>
    <xdr:to>
      <xdr:col>81</xdr:col>
      <xdr:colOff>44450</xdr:colOff>
      <xdr:row>59</xdr:row>
      <xdr:rowOff>151807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60923"/>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141954</xdr:rowOff>
    </xdr:from>
    <xdr:to>
      <xdr:col>77</xdr:col>
      <xdr:colOff>44450</xdr:colOff>
      <xdr:row>59</xdr:row>
      <xdr:rowOff>145373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57504"/>
          <a:ext cx="889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132704</xdr:rowOff>
    </xdr:from>
    <xdr:to>
      <xdr:col>72</xdr:col>
      <xdr:colOff>203200</xdr:colOff>
      <xdr:row>59</xdr:row>
      <xdr:rowOff>141954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48254"/>
          <a:ext cx="889000" cy="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120438</xdr:rowOff>
    </xdr:from>
    <xdr:to>
      <xdr:col>68</xdr:col>
      <xdr:colOff>152400</xdr:colOff>
      <xdr:row>59</xdr:row>
      <xdr:rowOff>132704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35988"/>
          <a:ext cx="889000" cy="1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101007</xdr:rowOff>
    </xdr:from>
    <xdr:to>
      <xdr:col>81</xdr:col>
      <xdr:colOff>95250</xdr:colOff>
      <xdr:row>60</xdr:row>
      <xdr:rowOff>31157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22284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3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94573</xdr:rowOff>
    </xdr:from>
    <xdr:to>
      <xdr:col>77</xdr:col>
      <xdr:colOff>95250</xdr:colOff>
      <xdr:row>60</xdr:row>
      <xdr:rowOff>24723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1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34900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79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91154</xdr:rowOff>
    </xdr:from>
    <xdr:to>
      <xdr:col>73</xdr:col>
      <xdr:colOff>44450</xdr:colOff>
      <xdr:row>60</xdr:row>
      <xdr:rowOff>21304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0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31481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81904</xdr:rowOff>
    </xdr:from>
    <xdr:to>
      <xdr:col>68</xdr:col>
      <xdr:colOff>203200</xdr:colOff>
      <xdr:row>60</xdr:row>
      <xdr:rowOff>12054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19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22231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66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69638</xdr:rowOff>
    </xdr:from>
    <xdr:to>
      <xdr:col>64</xdr:col>
      <xdr:colOff>152400</xdr:colOff>
      <xdr:row>59</xdr:row>
      <xdr:rowOff>171238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18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9965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5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実質公債費比率は類似団体平均を上回り、前年度より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今後も引き続き、収入確保や支出精査等により、公債費負担が過大にならないように努める。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170434</xdr:rowOff>
    </xdr:from>
    <xdr:to>
      <xdr:col>81</xdr:col>
      <xdr:colOff>44450</xdr:colOff>
      <xdr:row>41</xdr:row>
      <xdr:rowOff>23114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2843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23114</xdr:rowOff>
    </xdr:from>
    <xdr:to>
      <xdr:col>77</xdr:col>
      <xdr:colOff>44450</xdr:colOff>
      <xdr:row>41</xdr:row>
      <xdr:rowOff>32766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525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23114</xdr:rowOff>
    </xdr:from>
    <xdr:to>
      <xdr:col>72</xdr:col>
      <xdr:colOff>203200</xdr:colOff>
      <xdr:row>41</xdr:row>
      <xdr:rowOff>32766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525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8636</xdr:rowOff>
    </xdr:from>
    <xdr:to>
      <xdr:col>68</xdr:col>
      <xdr:colOff>152400</xdr:colOff>
      <xdr:row>41</xdr:row>
      <xdr:rowOff>23114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3808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119634</xdr:rowOff>
    </xdr:from>
    <xdr:to>
      <xdr:col>81</xdr:col>
      <xdr:colOff>95250</xdr:colOff>
      <xdr:row>41</xdr:row>
      <xdr:rowOff>49784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136161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2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153416</xdr:rowOff>
    </xdr:from>
    <xdr:to>
      <xdr:col>73</xdr:col>
      <xdr:colOff>44450</xdr:colOff>
      <xdr:row>41</xdr:row>
      <xdr:rowOff>83566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93743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84091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129286</xdr:rowOff>
    </xdr:from>
    <xdr:to>
      <xdr:col>64</xdr:col>
      <xdr:colOff>152400</xdr:colOff>
      <xdr:row>41</xdr:row>
      <xdr:rowOff>59436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69613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充当可能基金等の充当可能財源が、地方債現在高等の将来負担額を上回っているため、将来負担比率は算定されなかった。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今後も収入確保や支出精査等により、将来負担が過大にならないように努める。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経常的な人件費の支出の割合は、類似団体平均を下回っているが、前年度から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人件費は他の項目に比べて削減が困難であるが、業務の効率化等の取組みにより、削減に努める。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111760</xdr:rowOff>
    </xdr:from>
    <xdr:to>
      <xdr:col>24</xdr:col>
      <xdr:colOff>25400</xdr:colOff>
      <xdr:row>35</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125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119380</xdr:rowOff>
    </xdr:from>
    <xdr:to>
      <xdr:col>19</xdr:col>
      <xdr:colOff>187325</xdr:colOff>
      <xdr:row>35</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20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5080</xdr:rowOff>
    </xdr:from>
    <xdr:to>
      <xdr:col>15</xdr:col>
      <xdr:colOff>98425</xdr:colOff>
      <xdr:row>35</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0583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5080</xdr:rowOff>
    </xdr:from>
    <xdr:to>
      <xdr:col>11</xdr:col>
      <xdr:colOff>9525</xdr:colOff>
      <xdr:row>35</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583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60960</xdr:rowOff>
    </xdr:from>
    <xdr:to>
      <xdr:col>24</xdr:col>
      <xdr:colOff>76200</xdr:colOff>
      <xdr:row>35</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76200</xdr:rowOff>
    </xdr:from>
    <xdr:to>
      <xdr:col>20</xdr:col>
      <xdr:colOff>38100</xdr:colOff>
      <xdr:row>36</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68580</xdr:rowOff>
    </xdr:from>
    <xdr:to>
      <xdr:col>15</xdr:col>
      <xdr:colOff>149225</xdr:colOff>
      <xdr:row>35</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3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125730</xdr:rowOff>
    </xdr:from>
    <xdr:to>
      <xdr:col>11</xdr:col>
      <xdr:colOff>60325</xdr:colOff>
      <xdr:row>35</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66057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3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経常的な物件費の支出割合は、類似団体を平均を下回っており、前年度と同じ割合となっている。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今後も物件費の支出が過大にならないよう経費削減に努める。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14986</xdr:rowOff>
    </xdr:from>
    <xdr:to>
      <xdr:col>82</xdr:col>
      <xdr:colOff>107950</xdr:colOff>
      <xdr:row>17</xdr:row>
      <xdr:rowOff>14986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296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140716</xdr:rowOff>
    </xdr:from>
    <xdr:to>
      <xdr:col>78</xdr:col>
      <xdr:colOff>69850</xdr:colOff>
      <xdr:row>17</xdr:row>
      <xdr:rowOff>14986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839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140716</xdr:rowOff>
    </xdr:from>
    <xdr:to>
      <xdr:col>73</xdr:col>
      <xdr:colOff>180975</xdr:colOff>
      <xdr:row>17</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839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85852</xdr:rowOff>
    </xdr:from>
    <xdr:to>
      <xdr:col>69</xdr:col>
      <xdr:colOff>92075</xdr:colOff>
      <xdr:row>17</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8290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152163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2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75963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4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89916</xdr:rowOff>
    </xdr:from>
    <xdr:to>
      <xdr:col>74</xdr:col>
      <xdr:colOff>31750</xdr:colOff>
      <xdr:row>17</xdr:row>
      <xdr:rowOff>20066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30243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35052</xdr:rowOff>
    </xdr:from>
    <xdr:to>
      <xdr:col>65</xdr:col>
      <xdr:colOff>53975</xdr:colOff>
      <xdr:row>16</xdr:row>
      <xdr:rowOff>136652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146829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経常的な扶助費の支出の割合は、類似団体平均を下回っており、前年度から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これは、障害者福祉に関する支出が減少したこと等によるものである。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引き続き、資格審査の適正化に努め、扶助費の適正な支出に努める。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143328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3363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143328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54</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2383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43742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3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村道等の維持補修費を含むその他の経常的な支出の割合は、前年度から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工法等の精査により、維持補修費の支出が抑制されるよう努める。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58420</xdr:rowOff>
    </xdr:from>
    <xdr:to>
      <xdr:col>82</xdr:col>
      <xdr:colOff>107950</xdr:colOff>
      <xdr:row>58</xdr:row>
      <xdr:rowOff>96520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1000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168910</xdr:rowOff>
    </xdr:from>
    <xdr:to>
      <xdr:col>78</xdr:col>
      <xdr:colOff>69850</xdr:colOff>
      <xdr:row>58</xdr:row>
      <xdr:rowOff>96520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415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39370</xdr:rowOff>
    </xdr:from>
    <xdr:to>
      <xdr:col>73</xdr:col>
      <xdr:colOff>180975</xdr:colOff>
      <xdr:row>57</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120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39370</xdr:rowOff>
    </xdr:from>
    <xdr:to>
      <xdr:col>69</xdr:col>
      <xdr:colOff>92075</xdr:colOff>
      <xdr:row>58</xdr:row>
      <xdr:rowOff>73660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120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151147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45720</xdr:rowOff>
    </xdr:from>
    <xdr:to>
      <xdr:col>78</xdr:col>
      <xdr:colOff>120650</xdr:colOff>
      <xdr:row>58</xdr:row>
      <xdr:rowOff>147320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132097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7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160020</xdr:rowOff>
    </xdr:from>
    <xdr:to>
      <xdr:col>69</xdr:col>
      <xdr:colOff>142875</xdr:colOff>
      <xdr:row>57</xdr:row>
      <xdr:rowOff>90170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22860</xdr:rowOff>
    </xdr:from>
    <xdr:to>
      <xdr:col>65</xdr:col>
      <xdr:colOff>53975</xdr:colOff>
      <xdr:row>58</xdr:row>
      <xdr:rowOff>124460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109237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経常的な補助費等の支出の割合は、類似団体平均を下回っており、前年度から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これは、負担金等の減少によるものである。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36</xdr:row>
      <xdr:rowOff>168148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3220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168148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809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108712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214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214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経常的な交際費の支出の割合は、類似団体平均を下回っており、前年度から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今後も、収入確保や支出精査に努め、公債費支出の適正化に努める。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119380</xdr:rowOff>
    </xdr:from>
    <xdr:to>
      <xdr:col>24</xdr:col>
      <xdr:colOff>25400</xdr:colOff>
      <xdr:row>75</xdr:row>
      <xdr:rowOff>153670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9781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187325</xdr:colOff>
      <xdr:row>76</xdr:row>
      <xdr:rowOff>77470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1242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77470</xdr:rowOff>
    </xdr:from>
    <xdr:to>
      <xdr:col>15</xdr:col>
      <xdr:colOff>98425</xdr:colOff>
      <xdr:row>76</xdr:row>
      <xdr:rowOff>107950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107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107950</xdr:rowOff>
    </xdr:from>
    <xdr:to>
      <xdr:col>11</xdr:col>
      <xdr:colOff>9525</xdr:colOff>
      <xdr:row>76</xdr:row>
      <xdr:rowOff>119380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381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68580</xdr:rowOff>
    </xdr:from>
    <xdr:to>
      <xdr:col>24</xdr:col>
      <xdr:colOff>76200</xdr:colOff>
      <xdr:row>75</xdr:row>
      <xdr:rowOff>170180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85107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102870</xdr:rowOff>
    </xdr:from>
    <xdr:to>
      <xdr:col>20</xdr:col>
      <xdr:colOff>38100</xdr:colOff>
      <xdr:row>76</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43197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26670</xdr:rowOff>
    </xdr:from>
    <xdr:to>
      <xdr:col>15</xdr:col>
      <xdr:colOff>149225</xdr:colOff>
      <xdr:row>76</xdr:row>
      <xdr:rowOff>128270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138447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57150</xdr:rowOff>
    </xdr:from>
    <xdr:to>
      <xdr:col>11</xdr:col>
      <xdr:colOff>60325</xdr:colOff>
      <xdr:row>76</xdr:row>
      <xdr:rowOff>158750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公債費以外の経常的な支出の割合は、前年度から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ポイント改善した。しかし、類似団体平均を下回っているため、今後も支出の適正化に努める。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56787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0292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100874</xdr:rowOff>
    </xdr:from>
    <xdr:to>
      <xdr:col>78</xdr:col>
      <xdr:colOff>69850</xdr:colOff>
      <xdr:row>77</xdr:row>
      <xdr:rowOff>56787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31074"/>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92710</xdr:rowOff>
    </xdr:from>
    <xdr:to>
      <xdr:col>73</xdr:col>
      <xdr:colOff>180975</xdr:colOff>
      <xdr:row>76</xdr:row>
      <xdr:rowOff>100874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51460"/>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76</xdr:row>
      <xdr:rowOff>19231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5146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5987</xdr:rowOff>
    </xdr:from>
    <xdr:to>
      <xdr:col>78</xdr:col>
      <xdr:colOff>120650</xdr:colOff>
      <xdr:row>77</xdr:row>
      <xdr:rowOff>107587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117764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50074</xdr:rowOff>
    </xdr:from>
    <xdr:to>
      <xdr:col>74</xdr:col>
      <xdr:colOff>31750</xdr:colOff>
      <xdr:row>76</xdr:row>
      <xdr:rowOff>151674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8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161851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4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41910</xdr:rowOff>
    </xdr:from>
    <xdr:to>
      <xdr:col>69</xdr:col>
      <xdr:colOff>142875</xdr:colOff>
      <xdr:row>75</xdr:row>
      <xdr:rowOff>143510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101860</xdr:rowOff>
    </xdr:from>
    <xdr:to>
      <xdr:col>29</xdr:col>
      <xdr:colOff>127000</xdr:colOff>
      <xdr:row>19</xdr:row>
      <xdr:rowOff>154114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7035"/>
          <a:ext cx="647700" cy="52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154114</xdr:rowOff>
    </xdr:from>
    <xdr:to>
      <xdr:col>26</xdr:col>
      <xdr:colOff>50800</xdr:colOff>
      <xdr:row>19</xdr:row>
      <xdr:rowOff>171101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9289"/>
          <a:ext cx="698500" cy="16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171101</xdr:rowOff>
    </xdr:from>
    <xdr:to>
      <xdr:col>22</xdr:col>
      <xdr:colOff>114300</xdr:colOff>
      <xdr:row>20</xdr:row>
      <xdr:rowOff>36675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76276"/>
          <a:ext cx="698500" cy="37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36675</xdr:rowOff>
    </xdr:from>
    <xdr:to>
      <xdr:col>18</xdr:col>
      <xdr:colOff>177800</xdr:colOff>
      <xdr:row>20</xdr:row>
      <xdr:rowOff>67280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3300"/>
          <a:ext cx="698500" cy="30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51060</xdr:rowOff>
    </xdr:from>
    <xdr:to>
      <xdr:col>29</xdr:col>
      <xdr:colOff>177800</xdr:colOff>
      <xdr:row>19</xdr:row>
      <xdr:rowOff>152660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6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23137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8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103314</xdr:rowOff>
    </xdr:from>
    <xdr:to>
      <xdr:col>26</xdr:col>
      <xdr:colOff>101600</xdr:colOff>
      <xdr:row>20</xdr:row>
      <xdr:rowOff>33464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8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18241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4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120301</xdr:rowOff>
    </xdr:from>
    <xdr:to>
      <xdr:col>22</xdr:col>
      <xdr:colOff>165100</xdr:colOff>
      <xdr:row>20</xdr:row>
      <xdr:rowOff>50451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25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35228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157325</xdr:rowOff>
    </xdr:from>
    <xdr:to>
      <xdr:col>19</xdr:col>
      <xdr:colOff>38100</xdr:colOff>
      <xdr:row>20</xdr:row>
      <xdr:rowOff>87475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2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72252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16480</xdr:rowOff>
    </xdr:from>
    <xdr:to>
      <xdr:col>15</xdr:col>
      <xdr:colOff>101600</xdr:colOff>
      <xdr:row>20</xdr:row>
      <xdr:rowOff>118080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93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102857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7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264571</xdr:rowOff>
    </xdr:from>
    <xdr:to>
      <xdr:col>29</xdr:col>
      <xdr:colOff>127000</xdr:colOff>
      <xdr:row>35</xdr:row>
      <xdr:rowOff>266894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74921"/>
          <a:ext cx="647700" cy="2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243371</xdr:rowOff>
    </xdr:from>
    <xdr:to>
      <xdr:col>26</xdr:col>
      <xdr:colOff>50800</xdr:colOff>
      <xdr:row>35</xdr:row>
      <xdr:rowOff>266894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53721"/>
          <a:ext cx="698500" cy="23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243371</xdr:rowOff>
    </xdr:from>
    <xdr:to>
      <xdr:col>22</xdr:col>
      <xdr:colOff>114300</xdr:colOff>
      <xdr:row>35</xdr:row>
      <xdr:rowOff>243477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53721"/>
          <a:ext cx="698500" cy="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243477</xdr:rowOff>
    </xdr:from>
    <xdr:to>
      <xdr:col>18</xdr:col>
      <xdr:colOff>177800</xdr:colOff>
      <xdr:row>35</xdr:row>
      <xdr:rowOff>271366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53827"/>
          <a:ext cx="698500" cy="27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213771</xdr:rowOff>
    </xdr:from>
    <xdr:to>
      <xdr:col>29</xdr:col>
      <xdr:colOff>177800</xdr:colOff>
      <xdr:row>35</xdr:row>
      <xdr:rowOff>315371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24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185848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6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216094</xdr:rowOff>
    </xdr:from>
    <xdr:to>
      <xdr:col>26</xdr:col>
      <xdr:colOff>101600</xdr:colOff>
      <xdr:row>35</xdr:row>
      <xdr:rowOff>317694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26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302471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12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192571</xdr:rowOff>
    </xdr:from>
    <xdr:to>
      <xdr:col>22</xdr:col>
      <xdr:colOff>165100</xdr:colOff>
      <xdr:row>35</xdr:row>
      <xdr:rowOff>294171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02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278948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8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192677</xdr:rowOff>
    </xdr:from>
    <xdr:to>
      <xdr:col>19</xdr:col>
      <xdr:colOff>38100</xdr:colOff>
      <xdr:row>35</xdr:row>
      <xdr:rowOff>294277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03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279054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89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220566</xdr:rowOff>
    </xdr:from>
    <xdr:to>
      <xdr:col>15</xdr:col>
      <xdr:colOff>101600</xdr:colOff>
      <xdr:row>35</xdr:row>
      <xdr:rowOff>322166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30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306943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17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45468</xdr:rowOff>
    </xdr:from>
    <xdr:to>
      <xdr:col>24</xdr:col>
      <xdr:colOff>63500</xdr:colOff>
      <xdr:row>37</xdr:row>
      <xdr:rowOff>91927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89118"/>
          <a:ext cx="838200" cy="4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91927</xdr:rowOff>
    </xdr:from>
    <xdr:to>
      <xdr:col>19</xdr:col>
      <xdr:colOff>177800</xdr:colOff>
      <xdr:row>37</xdr:row>
      <xdr:rowOff>104845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35577"/>
          <a:ext cx="889000" cy="1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104845</xdr:rowOff>
    </xdr:from>
    <xdr:to>
      <xdr:col>15</xdr:col>
      <xdr:colOff>50800</xdr:colOff>
      <xdr:row>37</xdr:row>
      <xdr:rowOff>109972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48495"/>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109972</xdr:rowOff>
    </xdr:from>
    <xdr:to>
      <xdr:col>10</xdr:col>
      <xdr:colOff>114300</xdr:colOff>
      <xdr:row>37</xdr:row>
      <xdr:rowOff>142384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53622"/>
          <a:ext cx="889000" cy="3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166118</xdr:rowOff>
    </xdr:from>
    <xdr:to>
      <xdr:col>24</xdr:col>
      <xdr:colOff>114300</xdr:colOff>
      <xdr:row>37</xdr:row>
      <xdr:rowOff>96268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3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144545</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1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41127</xdr:rowOff>
    </xdr:from>
    <xdr:to>
      <xdr:col>20</xdr:col>
      <xdr:colOff>38100</xdr:colOff>
      <xdr:row>37</xdr:row>
      <xdr:rowOff>142727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8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133855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77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54045</xdr:rowOff>
    </xdr:from>
    <xdr:to>
      <xdr:col>15</xdr:col>
      <xdr:colOff>101600</xdr:colOff>
      <xdr:row>37</xdr:row>
      <xdr:rowOff>155645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146772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90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59172</xdr:rowOff>
    </xdr:from>
    <xdr:to>
      <xdr:col>10</xdr:col>
      <xdr:colOff>165100</xdr:colOff>
      <xdr:row>37</xdr:row>
      <xdr:rowOff>160772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151899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95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91584</xdr:rowOff>
    </xdr:from>
    <xdr:to>
      <xdr:col>6</xdr:col>
      <xdr:colOff>38100</xdr:colOff>
      <xdr:row>38</xdr:row>
      <xdr:rowOff>21734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3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12861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27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56953</xdr:rowOff>
    </xdr:from>
    <xdr:to>
      <xdr:col>24</xdr:col>
      <xdr:colOff>63500</xdr:colOff>
      <xdr:row>56</xdr:row>
      <xdr:rowOff>129258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58153"/>
          <a:ext cx="838200" cy="7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118499</xdr:rowOff>
    </xdr:from>
    <xdr:to>
      <xdr:col>19</xdr:col>
      <xdr:colOff>177800</xdr:colOff>
      <xdr:row>56</xdr:row>
      <xdr:rowOff>129258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19699"/>
          <a:ext cx="889000" cy="1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118499</xdr:rowOff>
    </xdr:from>
    <xdr:to>
      <xdr:col>15</xdr:col>
      <xdr:colOff>50800</xdr:colOff>
      <xdr:row>57</xdr:row>
      <xdr:rowOff>26715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19699"/>
          <a:ext cx="889000" cy="7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14160</xdr:rowOff>
    </xdr:from>
    <xdr:to>
      <xdr:col>10</xdr:col>
      <xdr:colOff>114300</xdr:colOff>
      <xdr:row>57</xdr:row>
      <xdr:rowOff>26715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15360"/>
          <a:ext cx="889000" cy="18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6153</xdr:rowOff>
    </xdr:from>
    <xdr:to>
      <xdr:col>24</xdr:col>
      <xdr:colOff>114300</xdr:colOff>
      <xdr:row>56</xdr:row>
      <xdr:rowOff>107753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29030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5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78458</xdr:rowOff>
    </xdr:from>
    <xdr:to>
      <xdr:col>20</xdr:col>
      <xdr:colOff>38100</xdr:colOff>
      <xdr:row>57</xdr:row>
      <xdr:rowOff>8608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7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25135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54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67699</xdr:rowOff>
    </xdr:from>
    <xdr:to>
      <xdr:col>15</xdr:col>
      <xdr:colOff>101600</xdr:colOff>
      <xdr:row>56</xdr:row>
      <xdr:rowOff>169299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14376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4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147365</xdr:rowOff>
    </xdr:from>
    <xdr:to>
      <xdr:col>10</xdr:col>
      <xdr:colOff>165100</xdr:colOff>
      <xdr:row>57</xdr:row>
      <xdr:rowOff>77515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94042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2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134810</xdr:rowOff>
    </xdr:from>
    <xdr:to>
      <xdr:col>6</xdr:col>
      <xdr:colOff>38100</xdr:colOff>
      <xdr:row>56</xdr:row>
      <xdr:rowOff>64960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6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81487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33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73</xdr:row>
      <xdr:rowOff>150170</xdr:rowOff>
    </xdr:from>
    <xdr:to>
      <xdr:col>24</xdr:col>
      <xdr:colOff>62865</xdr:colOff>
      <xdr:row>79</xdr:row>
      <xdr:rowOff>42811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666020"/>
          <a:ext cx="1270" cy="921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46638</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911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42811</xdr:rowOff>
    </xdr:from>
    <xdr:to>
      <xdr:col>24</xdr:col>
      <xdr:colOff>152400</xdr:colOff>
      <xdr:row>79</xdr:row>
      <xdr:rowOff>42811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96847</xdr:rowOff>
    </xdr:from>
    <xdr:ext cx="599010"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44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73</xdr:row>
      <xdr:rowOff>150170</xdr:rowOff>
    </xdr:from>
    <xdr:to>
      <xdr:col>24</xdr:col>
      <xdr:colOff>152400</xdr:colOff>
      <xdr:row>73</xdr:row>
      <xdr:rowOff>150170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66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23064</xdr:rowOff>
    </xdr:from>
    <xdr:to>
      <xdr:col>24</xdr:col>
      <xdr:colOff>63500</xdr:colOff>
      <xdr:row>77</xdr:row>
      <xdr:rowOff>149039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24714"/>
          <a:ext cx="838200" cy="12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151327</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52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1450</xdr:rowOff>
    </xdr:from>
    <xdr:to>
      <xdr:col>24</xdr:col>
      <xdr:colOff>114300</xdr:colOff>
      <xdr:row>78</xdr:row>
      <xdr:rowOff>103050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7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127047</xdr:rowOff>
    </xdr:from>
    <xdr:to>
      <xdr:col>19</xdr:col>
      <xdr:colOff>177800</xdr:colOff>
      <xdr:row>77</xdr:row>
      <xdr:rowOff>149039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85797"/>
          <a:ext cx="889000" cy="36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11877</xdr:rowOff>
    </xdr:from>
    <xdr:to>
      <xdr:col>20</xdr:col>
      <xdr:colOff>38100</xdr:colOff>
      <xdr:row>78</xdr:row>
      <xdr:rowOff>113477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4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104604</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47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80832</xdr:rowOff>
    </xdr:from>
    <xdr:to>
      <xdr:col>15</xdr:col>
      <xdr:colOff>50800</xdr:colOff>
      <xdr:row>75</xdr:row>
      <xdr:rowOff>127047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425232"/>
          <a:ext cx="889000" cy="56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16194</xdr:rowOff>
    </xdr:from>
    <xdr:to>
      <xdr:col>15</xdr:col>
      <xdr:colOff>101600</xdr:colOff>
      <xdr:row>78</xdr:row>
      <xdr:rowOff>117794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108921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83865</xdr:rowOff>
    </xdr:from>
    <xdr:to>
      <xdr:col>10</xdr:col>
      <xdr:colOff>114300</xdr:colOff>
      <xdr:row>72</xdr:row>
      <xdr:rowOff>80832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256815"/>
          <a:ext cx="889000" cy="16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25433</xdr:rowOff>
    </xdr:from>
    <xdr:to>
      <xdr:col>10</xdr:col>
      <xdr:colOff>165100</xdr:colOff>
      <xdr:row>78</xdr:row>
      <xdr:rowOff>127033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98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118160</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49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133228</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50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143714</xdr:rowOff>
    </xdr:from>
    <xdr:to>
      <xdr:col>24</xdr:col>
      <xdr:colOff>114300</xdr:colOff>
      <xdr:row>77</xdr:row>
      <xdr:rowOff>73864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166591</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2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98239</xdr:rowOff>
    </xdr:from>
    <xdr:to>
      <xdr:col>20</xdr:col>
      <xdr:colOff>38100</xdr:colOff>
      <xdr:row>78</xdr:row>
      <xdr:rowOff>28389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9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44916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7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76247</xdr:rowOff>
    </xdr:from>
    <xdr:to>
      <xdr:col>15</xdr:col>
      <xdr:colOff>101600</xdr:colOff>
      <xdr:row>76</xdr:row>
      <xdr:rowOff>6397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3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22924</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08795" y="12710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30032</xdr:rowOff>
    </xdr:from>
    <xdr:to>
      <xdr:col>10</xdr:col>
      <xdr:colOff>165100</xdr:colOff>
      <xdr:row>72</xdr:row>
      <xdr:rowOff>131632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37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148159</xdr:rowOff>
    </xdr:from>
    <xdr:ext cx="599010"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19795" y="1214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33065</xdr:rowOff>
    </xdr:from>
    <xdr:to>
      <xdr:col>6</xdr:col>
      <xdr:colOff>38100</xdr:colOff>
      <xdr:row>71</xdr:row>
      <xdr:rowOff>134665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20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69</xdr:row>
      <xdr:rowOff>151192</xdr:rowOff>
    </xdr:from>
    <xdr:ext cx="599010"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30795" y="1198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135868</xdr:rowOff>
    </xdr:from>
    <xdr:to>
      <xdr:col>24</xdr:col>
      <xdr:colOff>63500</xdr:colOff>
      <xdr:row>96</xdr:row>
      <xdr:rowOff>24226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423618"/>
          <a:ext cx="838200" cy="5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135868</xdr:rowOff>
    </xdr:from>
    <xdr:to>
      <xdr:col>19</xdr:col>
      <xdr:colOff>177800</xdr:colOff>
      <xdr:row>96</xdr:row>
      <xdr:rowOff>136065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23618"/>
          <a:ext cx="889000" cy="17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44359</xdr:rowOff>
    </xdr:from>
    <xdr:to>
      <xdr:col>15</xdr:col>
      <xdr:colOff>50800</xdr:colOff>
      <xdr:row>96</xdr:row>
      <xdr:rowOff>136065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03559"/>
          <a:ext cx="889000" cy="9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44359</xdr:rowOff>
    </xdr:from>
    <xdr:to>
      <xdr:col>10</xdr:col>
      <xdr:colOff>114300</xdr:colOff>
      <xdr:row>97</xdr:row>
      <xdr:rowOff>47437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03559"/>
          <a:ext cx="889000" cy="17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144876</xdr:rowOff>
    </xdr:from>
    <xdr:to>
      <xdr:col>24</xdr:col>
      <xdr:colOff>114300</xdr:colOff>
      <xdr:row>96</xdr:row>
      <xdr:rowOff>75026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3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123303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1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85068</xdr:rowOff>
    </xdr:from>
    <xdr:to>
      <xdr:col>20</xdr:col>
      <xdr:colOff>38100</xdr:colOff>
      <xdr:row>96</xdr:row>
      <xdr:rowOff>15218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7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6345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6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85265</xdr:rowOff>
    </xdr:from>
    <xdr:to>
      <xdr:col>15</xdr:col>
      <xdr:colOff>101600</xdr:colOff>
      <xdr:row>97</xdr:row>
      <xdr:rowOff>15415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6542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3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165009</xdr:rowOff>
    </xdr:from>
    <xdr:to>
      <xdr:col>10</xdr:col>
      <xdr:colOff>165100</xdr:colOff>
      <xdr:row>96</xdr:row>
      <xdr:rowOff>95159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5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86286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4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168087</xdr:rowOff>
    </xdr:from>
    <xdr:to>
      <xdr:col>6</xdr:col>
      <xdr:colOff>38100</xdr:colOff>
      <xdr:row>97</xdr:row>
      <xdr:rowOff>98237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89364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2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135698</xdr:rowOff>
    </xdr:from>
    <xdr:to>
      <xdr:col>55</xdr:col>
      <xdr:colOff>0</xdr:colOff>
      <xdr:row>37</xdr:row>
      <xdr:rowOff>78032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36448"/>
          <a:ext cx="838200" cy="28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78032</xdr:rowOff>
    </xdr:from>
    <xdr:to>
      <xdr:col>50</xdr:col>
      <xdr:colOff>114300</xdr:colOff>
      <xdr:row>37</xdr:row>
      <xdr:rowOff>84338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21682"/>
          <a:ext cx="889000" cy="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76559</xdr:rowOff>
    </xdr:from>
    <xdr:to>
      <xdr:col>45</xdr:col>
      <xdr:colOff>177800</xdr:colOff>
      <xdr:row>37</xdr:row>
      <xdr:rowOff>84338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20209"/>
          <a:ext cx="889000" cy="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56047</xdr:rowOff>
    </xdr:from>
    <xdr:to>
      <xdr:col>41</xdr:col>
      <xdr:colOff>50800</xdr:colOff>
      <xdr:row>37</xdr:row>
      <xdr:rowOff>76559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28247"/>
          <a:ext cx="889000" cy="19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84898</xdr:rowOff>
    </xdr:from>
    <xdr:to>
      <xdr:col>55</xdr:col>
      <xdr:colOff>50800</xdr:colOff>
      <xdr:row>36</xdr:row>
      <xdr:rowOff>15048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8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107775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3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27232</xdr:rowOff>
    </xdr:from>
    <xdr:to>
      <xdr:col>50</xdr:col>
      <xdr:colOff>165100</xdr:colOff>
      <xdr:row>37</xdr:row>
      <xdr:rowOff>128832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119959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6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33538</xdr:rowOff>
    </xdr:from>
    <xdr:to>
      <xdr:col>46</xdr:col>
      <xdr:colOff>38100</xdr:colOff>
      <xdr:row>37</xdr:row>
      <xdr:rowOff>135138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126265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46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25759</xdr:rowOff>
    </xdr:from>
    <xdr:to>
      <xdr:col>41</xdr:col>
      <xdr:colOff>101600</xdr:colOff>
      <xdr:row>37</xdr:row>
      <xdr:rowOff>127359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6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118486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46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5247</xdr:rowOff>
    </xdr:from>
    <xdr:to>
      <xdr:col>36</xdr:col>
      <xdr:colOff>165100</xdr:colOff>
      <xdr:row>36</xdr:row>
      <xdr:rowOff>106847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7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123374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5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75465</xdr:rowOff>
    </xdr:from>
    <xdr:to>
      <xdr:col>55</xdr:col>
      <xdr:colOff>0</xdr:colOff>
      <xdr:row>55</xdr:row>
      <xdr:rowOff>16550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8647965"/>
          <a:ext cx="838200" cy="79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75465</xdr:rowOff>
    </xdr:from>
    <xdr:to>
      <xdr:col>50</xdr:col>
      <xdr:colOff>114300</xdr:colOff>
      <xdr:row>55</xdr:row>
      <xdr:rowOff>38905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8647965"/>
          <a:ext cx="889000" cy="82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38905</xdr:rowOff>
    </xdr:from>
    <xdr:to>
      <xdr:col>45</xdr:col>
      <xdr:colOff>177800</xdr:colOff>
      <xdr:row>56</xdr:row>
      <xdr:rowOff>83876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468655"/>
          <a:ext cx="889000" cy="2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63754</xdr:rowOff>
    </xdr:from>
    <xdr:to>
      <xdr:col>41</xdr:col>
      <xdr:colOff>50800</xdr:colOff>
      <xdr:row>56</xdr:row>
      <xdr:rowOff>83876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322054"/>
          <a:ext cx="889000" cy="36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137200</xdr:rowOff>
    </xdr:from>
    <xdr:to>
      <xdr:col>55</xdr:col>
      <xdr:colOff>50800</xdr:colOff>
      <xdr:row>55</xdr:row>
      <xdr:rowOff>67350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3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160077</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24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24665</xdr:rowOff>
    </xdr:from>
    <xdr:to>
      <xdr:col>50</xdr:col>
      <xdr:colOff>165100</xdr:colOff>
      <xdr:row>50</xdr:row>
      <xdr:rowOff>126265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859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48</xdr:row>
      <xdr:rowOff>142792</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294205" y="83723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159555</xdr:rowOff>
    </xdr:from>
    <xdr:to>
      <xdr:col>46</xdr:col>
      <xdr:colOff>38100</xdr:colOff>
      <xdr:row>55</xdr:row>
      <xdr:rowOff>89705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4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106232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19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33076</xdr:rowOff>
    </xdr:from>
    <xdr:to>
      <xdr:col>41</xdr:col>
      <xdr:colOff>101600</xdr:colOff>
      <xdr:row>56</xdr:row>
      <xdr:rowOff>134676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6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151203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409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12954</xdr:rowOff>
    </xdr:from>
    <xdr:to>
      <xdr:col>36</xdr:col>
      <xdr:colOff>165100</xdr:colOff>
      <xdr:row>54</xdr:row>
      <xdr:rowOff>114554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27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52</xdr:row>
      <xdr:rowOff>131081</xdr:rowOff>
    </xdr:from>
    <xdr:ext cx="690189"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27205" y="9046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100755</xdr:rowOff>
    </xdr:from>
    <xdr:to>
      <xdr:col>55</xdr:col>
      <xdr:colOff>0</xdr:colOff>
      <xdr:row>77</xdr:row>
      <xdr:rowOff>97179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130955"/>
          <a:ext cx="838200" cy="16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100755</xdr:rowOff>
    </xdr:from>
    <xdr:to>
      <xdr:col>50</xdr:col>
      <xdr:colOff>114300</xdr:colOff>
      <xdr:row>77</xdr:row>
      <xdr:rowOff>98633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130955"/>
          <a:ext cx="889000" cy="16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98633</xdr:rowOff>
    </xdr:from>
    <xdr:to>
      <xdr:col>45</xdr:col>
      <xdr:colOff>177800</xdr:colOff>
      <xdr:row>78</xdr:row>
      <xdr:rowOff>38525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00283"/>
          <a:ext cx="889000" cy="11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148893</xdr:rowOff>
    </xdr:from>
    <xdr:to>
      <xdr:col>41</xdr:col>
      <xdr:colOff>50800</xdr:colOff>
      <xdr:row>78</xdr:row>
      <xdr:rowOff>38525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836193"/>
          <a:ext cx="889000" cy="57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46379</xdr:rowOff>
    </xdr:from>
    <xdr:to>
      <xdr:col>55</xdr:col>
      <xdr:colOff>50800</xdr:colOff>
      <xdr:row>77</xdr:row>
      <xdr:rowOff>147979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4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69256</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9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49955</xdr:rowOff>
    </xdr:from>
    <xdr:to>
      <xdr:col>50</xdr:col>
      <xdr:colOff>165100</xdr:colOff>
      <xdr:row>76</xdr:row>
      <xdr:rowOff>151555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8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168082</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85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47833</xdr:rowOff>
    </xdr:from>
    <xdr:to>
      <xdr:col>46</xdr:col>
      <xdr:colOff>38100</xdr:colOff>
      <xdr:row>77</xdr:row>
      <xdr:rowOff>149433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4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165960</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50795" y="1302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159175</xdr:rowOff>
    </xdr:from>
    <xdr:to>
      <xdr:col>41</xdr:col>
      <xdr:colOff>101600</xdr:colOff>
      <xdr:row>78</xdr:row>
      <xdr:rowOff>89325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105852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61795" y="1313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98093</xdr:rowOff>
    </xdr:from>
    <xdr:to>
      <xdr:col>36</xdr:col>
      <xdr:colOff>165100</xdr:colOff>
      <xdr:row>75</xdr:row>
      <xdr:rowOff>28243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78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44770</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256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50262</xdr:rowOff>
    </xdr:from>
    <xdr:to>
      <xdr:col>55</xdr:col>
      <xdr:colOff>0</xdr:colOff>
      <xdr:row>94</xdr:row>
      <xdr:rowOff>151132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166562"/>
          <a:ext cx="838200" cy="10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151132</xdr:rowOff>
    </xdr:from>
    <xdr:to>
      <xdr:col>50</xdr:col>
      <xdr:colOff>114300</xdr:colOff>
      <xdr:row>95</xdr:row>
      <xdr:rowOff>53817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267432"/>
          <a:ext cx="889000" cy="7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53817</xdr:rowOff>
    </xdr:from>
    <xdr:to>
      <xdr:col>45</xdr:col>
      <xdr:colOff>177800</xdr:colOff>
      <xdr:row>95</xdr:row>
      <xdr:rowOff>154398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341567"/>
          <a:ext cx="889000" cy="10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108944</xdr:rowOff>
    </xdr:from>
    <xdr:to>
      <xdr:col>41</xdr:col>
      <xdr:colOff>50800</xdr:colOff>
      <xdr:row>95</xdr:row>
      <xdr:rowOff>154398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396694"/>
          <a:ext cx="889000" cy="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170912</xdr:rowOff>
    </xdr:from>
    <xdr:to>
      <xdr:col>55</xdr:col>
      <xdr:colOff>50800</xdr:colOff>
      <xdr:row>94</xdr:row>
      <xdr:rowOff>101062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11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22339</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596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100332</xdr:rowOff>
    </xdr:from>
    <xdr:to>
      <xdr:col>50</xdr:col>
      <xdr:colOff>165100</xdr:colOff>
      <xdr:row>95</xdr:row>
      <xdr:rowOff>30482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21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47009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599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3017</xdr:rowOff>
    </xdr:from>
    <xdr:to>
      <xdr:col>46</xdr:col>
      <xdr:colOff>38100</xdr:colOff>
      <xdr:row>95</xdr:row>
      <xdr:rowOff>104617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2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121144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06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103598</xdr:rowOff>
    </xdr:from>
    <xdr:to>
      <xdr:col>41</xdr:col>
      <xdr:colOff>101600</xdr:colOff>
      <xdr:row>96</xdr:row>
      <xdr:rowOff>33748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39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50275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166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58144</xdr:rowOff>
    </xdr:from>
    <xdr:to>
      <xdr:col>36</xdr:col>
      <xdr:colOff>165100</xdr:colOff>
      <xdr:row>95</xdr:row>
      <xdr:rowOff>159744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34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4821</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121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163717</xdr:rowOff>
    </xdr:from>
    <xdr:to>
      <xdr:col>85</xdr:col>
      <xdr:colOff>127000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678817"/>
          <a:ext cx="838200" cy="5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163717</xdr:rowOff>
    </xdr:from>
    <xdr:to>
      <xdr:col>81</xdr:col>
      <xdr:colOff>50800</xdr:colOff>
      <xdr:row>39</xdr:row>
      <xdr:rowOff>27567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592300" y="6678817"/>
          <a:ext cx="889000" cy="3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136042</xdr:rowOff>
    </xdr:from>
    <xdr:to>
      <xdr:col>76</xdr:col>
      <xdr:colOff>114300</xdr:colOff>
      <xdr:row>39</xdr:row>
      <xdr:rowOff>27567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651142"/>
          <a:ext cx="889000" cy="6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116416</xdr:rowOff>
    </xdr:from>
    <xdr:to>
      <xdr:col>71</xdr:col>
      <xdr:colOff>177800</xdr:colOff>
      <xdr:row>38</xdr:row>
      <xdr:rowOff>136042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31516"/>
          <a:ext cx="889000" cy="1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112917</xdr:rowOff>
    </xdr:from>
    <xdr:to>
      <xdr:col>81</xdr:col>
      <xdr:colOff>101600</xdr:colOff>
      <xdr:row>39</xdr:row>
      <xdr:rowOff>43067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2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59594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14111" y="640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148217</xdr:rowOff>
    </xdr:from>
    <xdr:to>
      <xdr:col>76</xdr:col>
      <xdr:colOff>165100</xdr:colOff>
      <xdr:row>39</xdr:row>
      <xdr:rowOff>78367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6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69494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675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85242</xdr:rowOff>
    </xdr:from>
    <xdr:to>
      <xdr:col>72</xdr:col>
      <xdr:colOff>38100</xdr:colOff>
      <xdr:row>39</xdr:row>
      <xdr:rowOff>15392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31919</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36111" y="637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65616</xdr:rowOff>
    </xdr:from>
    <xdr:to>
      <xdr:col>67</xdr:col>
      <xdr:colOff>101600</xdr:colOff>
      <xdr:row>38</xdr:row>
      <xdr:rowOff>167216</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8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12293</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635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60466</xdr:rowOff>
    </xdr:from>
    <xdr:to>
      <xdr:col>85</xdr:col>
      <xdr:colOff>127000</xdr:colOff>
      <xdr:row>78</xdr:row>
      <xdr:rowOff>62085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3433566"/>
          <a:ext cx="8382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35010</xdr:rowOff>
    </xdr:from>
    <xdr:to>
      <xdr:col>81</xdr:col>
      <xdr:colOff>50800</xdr:colOff>
      <xdr:row>78</xdr:row>
      <xdr:rowOff>60466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4592300" y="13408110"/>
          <a:ext cx="889000" cy="2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22980</xdr:rowOff>
    </xdr:from>
    <xdr:to>
      <xdr:col>76</xdr:col>
      <xdr:colOff>114300</xdr:colOff>
      <xdr:row>78</xdr:row>
      <xdr:rowOff>35010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3703300" y="13396080"/>
          <a:ext cx="889000" cy="1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22980</xdr:rowOff>
    </xdr:from>
    <xdr:to>
      <xdr:col>71</xdr:col>
      <xdr:colOff>177800</xdr:colOff>
      <xdr:row>78</xdr:row>
      <xdr:rowOff>47752</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3396080"/>
          <a:ext cx="889000" cy="2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11285</xdr:rowOff>
    </xdr:from>
    <xdr:to>
      <xdr:col>85</xdr:col>
      <xdr:colOff>177800</xdr:colOff>
      <xdr:row>78</xdr:row>
      <xdr:rowOff>112885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33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97662</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329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9666</xdr:rowOff>
    </xdr:from>
    <xdr:to>
      <xdr:col>81</xdr:col>
      <xdr:colOff>101600</xdr:colOff>
      <xdr:row>78</xdr:row>
      <xdr:rowOff>111266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3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102393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347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155660</xdr:rowOff>
    </xdr:from>
    <xdr:to>
      <xdr:col>76</xdr:col>
      <xdr:colOff>165100</xdr:colOff>
      <xdr:row>78</xdr:row>
      <xdr:rowOff>85810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335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76937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345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143630</xdr:rowOff>
    </xdr:from>
    <xdr:to>
      <xdr:col>72</xdr:col>
      <xdr:colOff>38100</xdr:colOff>
      <xdr:row>78</xdr:row>
      <xdr:rowOff>73780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34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64907</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03795" y="13438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168402</xdr:rowOff>
    </xdr:from>
    <xdr:to>
      <xdr:col>67</xdr:col>
      <xdr:colOff>101600</xdr:colOff>
      <xdr:row>78</xdr:row>
      <xdr:rowOff>98552</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337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89679</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46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156707</xdr:rowOff>
    </xdr:from>
    <xdr:to>
      <xdr:col>85</xdr:col>
      <xdr:colOff>127000</xdr:colOff>
      <xdr:row>96</xdr:row>
      <xdr:rowOff>53031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273007"/>
          <a:ext cx="838200" cy="2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156707</xdr:rowOff>
    </xdr:from>
    <xdr:to>
      <xdr:col>81</xdr:col>
      <xdr:colOff>50800</xdr:colOff>
      <xdr:row>96</xdr:row>
      <xdr:rowOff>6378</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273007"/>
          <a:ext cx="889000" cy="19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91965</xdr:rowOff>
    </xdr:from>
    <xdr:to>
      <xdr:col>76</xdr:col>
      <xdr:colOff>114300</xdr:colOff>
      <xdr:row>96</xdr:row>
      <xdr:rowOff>6378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3703300" y="15865365"/>
          <a:ext cx="889000" cy="60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91965</xdr:rowOff>
    </xdr:from>
    <xdr:to>
      <xdr:col>71</xdr:col>
      <xdr:colOff>177800</xdr:colOff>
      <xdr:row>96</xdr:row>
      <xdr:rowOff>157992</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5865365"/>
          <a:ext cx="889000" cy="75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2231</xdr:rowOff>
    </xdr:from>
    <xdr:to>
      <xdr:col>85</xdr:col>
      <xdr:colOff>177800</xdr:colOff>
      <xdr:row>96</xdr:row>
      <xdr:rowOff>103831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4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25108</xdr:rowOff>
    </xdr:from>
    <xdr:ext cx="599010"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31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105907</xdr:rowOff>
    </xdr:from>
    <xdr:to>
      <xdr:col>81</xdr:col>
      <xdr:colOff>101600</xdr:colOff>
      <xdr:row>95</xdr:row>
      <xdr:rowOff>36057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22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52584</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181795" y="15997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127028</xdr:rowOff>
    </xdr:from>
    <xdr:to>
      <xdr:col>76</xdr:col>
      <xdr:colOff>165100</xdr:colOff>
      <xdr:row>96</xdr:row>
      <xdr:rowOff>57178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41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73705</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292795" y="1619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41165</xdr:rowOff>
    </xdr:from>
    <xdr:to>
      <xdr:col>72</xdr:col>
      <xdr:colOff>38100</xdr:colOff>
      <xdr:row>92</xdr:row>
      <xdr:rowOff>142765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581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23205</xdr:colOff>
      <xdr:row>90</xdr:row>
      <xdr:rowOff>159292</xdr:rowOff>
    </xdr:from>
    <xdr:ext cx="69018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358205" y="15589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107192</xdr:rowOff>
    </xdr:from>
    <xdr:to>
      <xdr:col>67</xdr:col>
      <xdr:colOff>101600</xdr:colOff>
      <xdr:row>97</xdr:row>
      <xdr:rowOff>37342</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56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53869</xdr:rowOff>
    </xdr:from>
    <xdr:ext cx="599010"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14795" y="1634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投資及び出資金グラフ枠">
          <a:extLst>
            <a:ext uri="{FF2B5EF4-FFF2-40B4-BE49-F238E27FC236}">
              <a16:creationId xmlns:a16="http://schemas.microsoft.com/office/drawing/2014/main" id="{00000000-0008-0000-06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6" name="投資及び出資金最小値テキスト">
          <a:extLst>
            <a:ext uri="{FF2B5EF4-FFF2-40B4-BE49-F238E27FC236}">
              <a16:creationId xmlns:a16="http://schemas.microsoft.com/office/drawing/2014/main" id="{00000000-0008-0000-0600-0000E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8" name="投資及び出資金最大値テキスト">
          <a:extLst>
            <a:ext uri="{FF2B5EF4-FFF2-40B4-BE49-F238E27FC236}">
              <a16:creationId xmlns:a16="http://schemas.microsoft.com/office/drawing/2014/main" id="{00000000-0008-0000-0600-0000EC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51" name="投資及び出資金平均値テキスト">
          <a:extLst>
            <a:ext uri="{FF2B5EF4-FFF2-40B4-BE49-F238E27FC236}">
              <a16:creationId xmlns:a16="http://schemas.microsoft.com/office/drawing/2014/main" id="{00000000-0008-0000-0600-0000EF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0" name="投資及び出資金該当値テキスト">
          <a:extLst>
            <a:ext uri="{FF2B5EF4-FFF2-40B4-BE49-F238E27FC236}">
              <a16:creationId xmlns:a16="http://schemas.microsoft.com/office/drawing/2014/main" id="{00000000-0008-0000-0600-000002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35166</xdr:rowOff>
    </xdr:from>
    <xdr:to>
      <xdr:col>116</xdr:col>
      <xdr:colOff>63500</xdr:colOff>
      <xdr:row>59</xdr:row>
      <xdr:rowOff>35395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1015071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33680</xdr:rowOff>
    </xdr:from>
    <xdr:to>
      <xdr:col>111</xdr:col>
      <xdr:colOff>177800</xdr:colOff>
      <xdr:row>59</xdr:row>
      <xdr:rowOff>35395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10149230"/>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52312</xdr:rowOff>
    </xdr:from>
    <xdr:to>
      <xdr:col>107</xdr:col>
      <xdr:colOff>50800</xdr:colOff>
      <xdr:row>59</xdr:row>
      <xdr:rowOff>33680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9824962"/>
          <a:ext cx="889000" cy="3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52312</xdr:rowOff>
    </xdr:from>
    <xdr:to>
      <xdr:col>102</xdr:col>
      <xdr:colOff>114300</xdr:colOff>
      <xdr:row>57</xdr:row>
      <xdr:rowOff>66828</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flipV="1">
          <a:off x="18656300" y="9824962"/>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155816</xdr:rowOff>
    </xdr:from>
    <xdr:to>
      <xdr:col>116</xdr:col>
      <xdr:colOff>114300</xdr:colOff>
      <xdr:row>59</xdr:row>
      <xdr:rowOff>85966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100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70743</xdr:rowOff>
    </xdr:from>
    <xdr:ext cx="378565"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10014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156045</xdr:rowOff>
    </xdr:from>
    <xdr:to>
      <xdr:col>112</xdr:col>
      <xdr:colOff>38100</xdr:colOff>
      <xdr:row>59</xdr:row>
      <xdr:rowOff>86195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101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77322</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34017" y="1019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154330</xdr:rowOff>
    </xdr:from>
    <xdr:to>
      <xdr:col>107</xdr:col>
      <xdr:colOff>101600</xdr:colOff>
      <xdr:row>59</xdr:row>
      <xdr:rowOff>84480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100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75607</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245017" y="10191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1512</xdr:rowOff>
    </xdr:from>
    <xdr:to>
      <xdr:col>102</xdr:col>
      <xdr:colOff>165100</xdr:colOff>
      <xdr:row>57</xdr:row>
      <xdr:rowOff>103112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7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119639</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278111" y="954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16028</xdr:rowOff>
    </xdr:from>
    <xdr:to>
      <xdr:col>98</xdr:col>
      <xdr:colOff>38100</xdr:colOff>
      <xdr:row>57</xdr:row>
      <xdr:rowOff>117628</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978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134155</xdr:rowOff>
    </xdr:from>
    <xdr:ext cx="534377"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389111" y="956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41796</xdr:rowOff>
    </xdr:from>
    <xdr:to>
      <xdr:col>116</xdr:col>
      <xdr:colOff>63500</xdr:colOff>
      <xdr:row>76</xdr:row>
      <xdr:rowOff>85637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3071996"/>
          <a:ext cx="838200" cy="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76843</xdr:rowOff>
    </xdr:from>
    <xdr:to>
      <xdr:col>111</xdr:col>
      <xdr:colOff>177800</xdr:colOff>
      <xdr:row>76</xdr:row>
      <xdr:rowOff>85637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0434300" y="13107043"/>
          <a:ext cx="889000" cy="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76843</xdr:rowOff>
    </xdr:from>
    <xdr:to>
      <xdr:col>107</xdr:col>
      <xdr:colOff>50800</xdr:colOff>
      <xdr:row>76</xdr:row>
      <xdr:rowOff>89015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3107043"/>
          <a:ext cx="889000" cy="1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63508</xdr:rowOff>
    </xdr:from>
    <xdr:to>
      <xdr:col>102</xdr:col>
      <xdr:colOff>114300</xdr:colOff>
      <xdr:row>76</xdr:row>
      <xdr:rowOff>89015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922258"/>
          <a:ext cx="889000" cy="19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162446</xdr:rowOff>
    </xdr:from>
    <xdr:to>
      <xdr:col>116</xdr:col>
      <xdr:colOff>114300</xdr:colOff>
      <xdr:row>76</xdr:row>
      <xdr:rowOff>92596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302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13872</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7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34837</xdr:rowOff>
    </xdr:from>
    <xdr:to>
      <xdr:col>112</xdr:col>
      <xdr:colOff>38100</xdr:colOff>
      <xdr:row>76</xdr:row>
      <xdr:rowOff>136437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30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127564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15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26043</xdr:rowOff>
    </xdr:from>
    <xdr:to>
      <xdr:col>107</xdr:col>
      <xdr:colOff>101600</xdr:colOff>
      <xdr:row>76</xdr:row>
      <xdr:rowOff>127643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305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118770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14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38215</xdr:rowOff>
    </xdr:from>
    <xdr:to>
      <xdr:col>102</xdr:col>
      <xdr:colOff>165100</xdr:colOff>
      <xdr:row>76</xdr:row>
      <xdr:rowOff>139815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0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130942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1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12708</xdr:rowOff>
    </xdr:from>
    <xdr:to>
      <xdr:col>98</xdr:col>
      <xdr:colOff>38100</xdr:colOff>
      <xdr:row>75</xdr:row>
      <xdr:rowOff>114308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7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130835</xdr:rowOff>
    </xdr:from>
    <xdr:ext cx="599010"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56795" y="12646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復興事業によるハード整備等により、維持補修費、普通建設事業費（全般）が類似団体平均を大きく上回っている。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また、積立金は、復興事業に使用される福島再生加速化交付金の積立により、類似団体平均を大きく上回っている。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89522</xdr:rowOff>
    </xdr:from>
    <xdr:to>
      <xdr:col>24</xdr:col>
      <xdr:colOff>63500</xdr:colOff>
      <xdr:row>37</xdr:row>
      <xdr:rowOff>106229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33172"/>
          <a:ext cx="838200" cy="1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106229</xdr:rowOff>
    </xdr:from>
    <xdr:to>
      <xdr:col>19</xdr:col>
      <xdr:colOff>177800</xdr:colOff>
      <xdr:row>37</xdr:row>
      <xdr:rowOff>118345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49879"/>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118345</xdr:rowOff>
    </xdr:from>
    <xdr:to>
      <xdr:col>15</xdr:col>
      <xdr:colOff>50800</xdr:colOff>
      <xdr:row>37</xdr:row>
      <xdr:rowOff>136023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61995"/>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136023</xdr:rowOff>
    </xdr:from>
    <xdr:to>
      <xdr:col>10</xdr:col>
      <xdr:colOff>114300</xdr:colOff>
      <xdr:row>37</xdr:row>
      <xdr:rowOff>142805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79673"/>
          <a:ext cx="8890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38722</xdr:rowOff>
    </xdr:from>
    <xdr:to>
      <xdr:col>24</xdr:col>
      <xdr:colOff>114300</xdr:colOff>
      <xdr:row>37</xdr:row>
      <xdr:rowOff>140322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125099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29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55429</xdr:rowOff>
    </xdr:from>
    <xdr:to>
      <xdr:col>20</xdr:col>
      <xdr:colOff>38100</xdr:colOff>
      <xdr:row>37</xdr:row>
      <xdr:rowOff>157029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148156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9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67545</xdr:rowOff>
    </xdr:from>
    <xdr:to>
      <xdr:col>15</xdr:col>
      <xdr:colOff>101600</xdr:colOff>
      <xdr:row>37</xdr:row>
      <xdr:rowOff>169145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1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160272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85223</xdr:rowOff>
    </xdr:from>
    <xdr:to>
      <xdr:col>10</xdr:col>
      <xdr:colOff>165100</xdr:colOff>
      <xdr:row>38</xdr:row>
      <xdr:rowOff>15373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2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6500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2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92005</xdr:rowOff>
    </xdr:from>
    <xdr:to>
      <xdr:col>6</xdr:col>
      <xdr:colOff>38100</xdr:colOff>
      <xdr:row>38</xdr:row>
      <xdr:rowOff>22155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3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13282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2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67244</xdr:rowOff>
    </xdr:from>
    <xdr:to>
      <xdr:col>24</xdr:col>
      <xdr:colOff>63500</xdr:colOff>
      <xdr:row>56</xdr:row>
      <xdr:rowOff>115650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668444"/>
          <a:ext cx="838200" cy="4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67244</xdr:rowOff>
    </xdr:from>
    <xdr:to>
      <xdr:col>19</xdr:col>
      <xdr:colOff>177800</xdr:colOff>
      <xdr:row>56</xdr:row>
      <xdr:rowOff>81151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668444"/>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39954</xdr:rowOff>
    </xdr:from>
    <xdr:to>
      <xdr:col>15</xdr:col>
      <xdr:colOff>50800</xdr:colOff>
      <xdr:row>56</xdr:row>
      <xdr:rowOff>81151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469704"/>
          <a:ext cx="889000" cy="21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39954</xdr:rowOff>
    </xdr:from>
    <xdr:to>
      <xdr:col>10</xdr:col>
      <xdr:colOff>114300</xdr:colOff>
      <xdr:row>57</xdr:row>
      <xdr:rowOff>15090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469704"/>
          <a:ext cx="889000" cy="3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64850</xdr:rowOff>
    </xdr:from>
    <xdr:to>
      <xdr:col>24</xdr:col>
      <xdr:colOff>114300</xdr:colOff>
      <xdr:row>56</xdr:row>
      <xdr:rowOff>166450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66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87727</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1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16444</xdr:rowOff>
    </xdr:from>
    <xdr:to>
      <xdr:col>20</xdr:col>
      <xdr:colOff>38100</xdr:colOff>
      <xdr:row>56</xdr:row>
      <xdr:rowOff>118044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1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134571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392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30351</xdr:rowOff>
    </xdr:from>
    <xdr:to>
      <xdr:col>15</xdr:col>
      <xdr:colOff>101600</xdr:colOff>
      <xdr:row>56</xdr:row>
      <xdr:rowOff>131951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63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148478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40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160604</xdr:rowOff>
    </xdr:from>
    <xdr:to>
      <xdr:col>10</xdr:col>
      <xdr:colOff>165100</xdr:colOff>
      <xdr:row>55</xdr:row>
      <xdr:rowOff>90754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4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53</xdr:row>
      <xdr:rowOff>107281</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674205" y="91941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135740</xdr:rowOff>
    </xdr:from>
    <xdr:to>
      <xdr:col>6</xdr:col>
      <xdr:colOff>38100</xdr:colOff>
      <xdr:row>57</xdr:row>
      <xdr:rowOff>65890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3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82417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12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142770</xdr:rowOff>
    </xdr:from>
    <xdr:to>
      <xdr:col>24</xdr:col>
      <xdr:colOff>63500</xdr:colOff>
      <xdr:row>76</xdr:row>
      <xdr:rowOff>169996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72970"/>
          <a:ext cx="838200" cy="2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169996</xdr:rowOff>
    </xdr:from>
    <xdr:to>
      <xdr:col>19</xdr:col>
      <xdr:colOff>177800</xdr:colOff>
      <xdr:row>77</xdr:row>
      <xdr:rowOff>88506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00196"/>
          <a:ext cx="889000" cy="8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26392</xdr:rowOff>
    </xdr:from>
    <xdr:to>
      <xdr:col>15</xdr:col>
      <xdr:colOff>50800</xdr:colOff>
      <xdr:row>77</xdr:row>
      <xdr:rowOff>88506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28042"/>
          <a:ext cx="889000" cy="6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97615</xdr:rowOff>
    </xdr:from>
    <xdr:to>
      <xdr:col>10</xdr:col>
      <xdr:colOff>114300</xdr:colOff>
      <xdr:row>77</xdr:row>
      <xdr:rowOff>26392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956365"/>
          <a:ext cx="889000" cy="27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91970</xdr:rowOff>
    </xdr:from>
    <xdr:to>
      <xdr:col>24</xdr:col>
      <xdr:colOff>114300</xdr:colOff>
      <xdr:row>77</xdr:row>
      <xdr:rowOff>22120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2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70397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0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119196</xdr:rowOff>
    </xdr:from>
    <xdr:to>
      <xdr:col>20</xdr:col>
      <xdr:colOff>38100</xdr:colOff>
      <xdr:row>77</xdr:row>
      <xdr:rowOff>49346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4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40473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4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37706</xdr:rowOff>
    </xdr:from>
    <xdr:to>
      <xdr:col>15</xdr:col>
      <xdr:colOff>101600</xdr:colOff>
      <xdr:row>77</xdr:row>
      <xdr:rowOff>139306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130433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3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147042</xdr:rowOff>
    </xdr:from>
    <xdr:to>
      <xdr:col>10</xdr:col>
      <xdr:colOff>165100</xdr:colOff>
      <xdr:row>77</xdr:row>
      <xdr:rowOff>77192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7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68319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69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46815</xdr:rowOff>
    </xdr:from>
    <xdr:to>
      <xdr:col>6</xdr:col>
      <xdr:colOff>38100</xdr:colOff>
      <xdr:row>75</xdr:row>
      <xdr:rowOff>148416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9055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164942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68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6635</xdr:rowOff>
    </xdr:from>
    <xdr:to>
      <xdr:col>24</xdr:col>
      <xdr:colOff>63500</xdr:colOff>
      <xdr:row>98</xdr:row>
      <xdr:rowOff>23848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08735"/>
          <a:ext cx="838200" cy="1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6635</xdr:rowOff>
    </xdr:from>
    <xdr:to>
      <xdr:col>19</xdr:col>
      <xdr:colOff>177800</xdr:colOff>
      <xdr:row>98</xdr:row>
      <xdr:rowOff>25617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08735"/>
          <a:ext cx="889000" cy="1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25617</xdr:rowOff>
    </xdr:from>
    <xdr:to>
      <xdr:col>15</xdr:col>
      <xdr:colOff>50800</xdr:colOff>
      <xdr:row>98</xdr:row>
      <xdr:rowOff>47433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7717"/>
          <a:ext cx="889000" cy="2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104837</xdr:rowOff>
    </xdr:from>
    <xdr:to>
      <xdr:col>10</xdr:col>
      <xdr:colOff>114300</xdr:colOff>
      <xdr:row>98</xdr:row>
      <xdr:rowOff>47433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35487"/>
          <a:ext cx="889000" cy="1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144498</xdr:rowOff>
    </xdr:from>
    <xdr:to>
      <xdr:col>24</xdr:col>
      <xdr:colOff>114300</xdr:colOff>
      <xdr:row>98</xdr:row>
      <xdr:rowOff>74648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7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59425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127285</xdr:rowOff>
    </xdr:from>
    <xdr:to>
      <xdr:col>20</xdr:col>
      <xdr:colOff>38100</xdr:colOff>
      <xdr:row>98</xdr:row>
      <xdr:rowOff>57435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5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48562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5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146267</xdr:rowOff>
    </xdr:from>
    <xdr:to>
      <xdr:col>15</xdr:col>
      <xdr:colOff>101600</xdr:colOff>
      <xdr:row>98</xdr:row>
      <xdr:rowOff>76417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67544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168083</xdr:rowOff>
    </xdr:from>
    <xdr:to>
      <xdr:col>10</xdr:col>
      <xdr:colOff>165100</xdr:colOff>
      <xdr:row>98</xdr:row>
      <xdr:rowOff>98233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9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89360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54037</xdr:rowOff>
    </xdr:from>
    <xdr:to>
      <xdr:col>6</xdr:col>
      <xdr:colOff>38100</xdr:colOff>
      <xdr:row>97</xdr:row>
      <xdr:rowOff>155637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714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5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34290</xdr:rowOff>
    </xdr:from>
    <xdr:to>
      <xdr:col>55</xdr:col>
      <xdr:colOff>0</xdr:colOff>
      <xdr:row>39</xdr:row>
      <xdr:rowOff>34671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0840"/>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34671</xdr:rowOff>
    </xdr:from>
    <xdr:to>
      <xdr:col>50</xdr:col>
      <xdr:colOff>114300</xdr:colOff>
      <xdr:row>39</xdr:row>
      <xdr:rowOff>34925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2122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34925</xdr:rowOff>
    </xdr:from>
    <xdr:to>
      <xdr:col>45</xdr:col>
      <xdr:colOff>177800</xdr:colOff>
      <xdr:row>39</xdr:row>
      <xdr:rowOff>35306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147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35306</xdr:rowOff>
    </xdr:from>
    <xdr:to>
      <xdr:col>41</xdr:col>
      <xdr:colOff>50800</xdr:colOff>
      <xdr:row>39</xdr:row>
      <xdr:rowOff>35687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185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154940</xdr:rowOff>
    </xdr:from>
    <xdr:to>
      <xdr:col>55</xdr:col>
      <xdr:colOff>50800</xdr:colOff>
      <xdr:row>39</xdr:row>
      <xdr:rowOff>85090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69867</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84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155321</xdr:rowOff>
    </xdr:from>
    <xdr:to>
      <xdr:col>50</xdr:col>
      <xdr:colOff>165100</xdr:colOff>
      <xdr:row>39</xdr:row>
      <xdr:rowOff>85471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76598</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631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155575</xdr:rowOff>
    </xdr:from>
    <xdr:to>
      <xdr:col>46</xdr:col>
      <xdr:colOff>38100</xdr:colOff>
      <xdr:row>39</xdr:row>
      <xdr:rowOff>85725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76852</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63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155956</xdr:rowOff>
    </xdr:from>
    <xdr:to>
      <xdr:col>41</xdr:col>
      <xdr:colOff>101600</xdr:colOff>
      <xdr:row>39</xdr:row>
      <xdr:rowOff>86106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77233</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3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156337</xdr:rowOff>
    </xdr:from>
    <xdr:to>
      <xdr:col>36</xdr:col>
      <xdr:colOff>165100</xdr:colOff>
      <xdr:row>39</xdr:row>
      <xdr:rowOff>86487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77614</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120815</xdr:rowOff>
    </xdr:from>
    <xdr:to>
      <xdr:col>54</xdr:col>
      <xdr:colOff>189865</xdr:colOff>
      <xdr:row>58</xdr:row>
      <xdr:rowOff>10961</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9379115"/>
          <a:ext cx="1270" cy="57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14788</xdr:rowOff>
    </xdr:from>
    <xdr:ext cx="534377"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995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10961</xdr:rowOff>
    </xdr:from>
    <xdr:to>
      <xdr:col>55</xdr:col>
      <xdr:colOff>88900</xdr:colOff>
      <xdr:row>58</xdr:row>
      <xdr:rowOff>10961</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9955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67492</xdr:rowOff>
    </xdr:from>
    <xdr:ext cx="690189"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91543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120815</xdr:rowOff>
    </xdr:from>
    <xdr:to>
      <xdr:col>55</xdr:col>
      <xdr:colOff>88900</xdr:colOff>
      <xdr:row>54</xdr:row>
      <xdr:rowOff>120815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9379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33022</xdr:rowOff>
    </xdr:from>
    <xdr:to>
      <xdr:col>55</xdr:col>
      <xdr:colOff>0</xdr:colOff>
      <xdr:row>54</xdr:row>
      <xdr:rowOff>120815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8776972"/>
          <a:ext cx="838200" cy="60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27372</xdr:rowOff>
    </xdr:from>
    <xdr:ext cx="599010"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8000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48945</xdr:rowOff>
    </xdr:from>
    <xdr:to>
      <xdr:col>55</xdr:col>
      <xdr:colOff>50800</xdr:colOff>
      <xdr:row>57</xdr:row>
      <xdr:rowOff>150545</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2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33022</xdr:rowOff>
    </xdr:from>
    <xdr:to>
      <xdr:col>50</xdr:col>
      <xdr:colOff>114300</xdr:colOff>
      <xdr:row>55</xdr:row>
      <xdr:rowOff>24605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8776972"/>
          <a:ext cx="889000" cy="67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41674</xdr:rowOff>
    </xdr:from>
    <xdr:to>
      <xdr:col>50</xdr:col>
      <xdr:colOff>165100</xdr:colOff>
      <xdr:row>57</xdr:row>
      <xdr:rowOff>143274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134401</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339795" y="990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24605</xdr:rowOff>
    </xdr:from>
    <xdr:to>
      <xdr:col>45</xdr:col>
      <xdr:colOff>177800</xdr:colOff>
      <xdr:row>55</xdr:row>
      <xdr:rowOff>71079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454355"/>
          <a:ext cx="889000" cy="4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37322</xdr:rowOff>
    </xdr:from>
    <xdr:to>
      <xdr:col>46</xdr:col>
      <xdr:colOff>38100</xdr:colOff>
      <xdr:row>57</xdr:row>
      <xdr:rowOff>138922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130049</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50795" y="990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82165</xdr:rowOff>
    </xdr:from>
    <xdr:to>
      <xdr:col>41</xdr:col>
      <xdr:colOff>50800</xdr:colOff>
      <xdr:row>55</xdr:row>
      <xdr:rowOff>71079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340465"/>
          <a:ext cx="889000" cy="16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49384</xdr:rowOff>
    </xdr:from>
    <xdr:to>
      <xdr:col>41</xdr:col>
      <xdr:colOff>101600</xdr:colOff>
      <xdr:row>57</xdr:row>
      <xdr:rowOff>150984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142111</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561795" y="9914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54616</xdr:rowOff>
    </xdr:from>
    <xdr:to>
      <xdr:col>36</xdr:col>
      <xdr:colOff>165100</xdr:colOff>
      <xdr:row>57</xdr:row>
      <xdr:rowOff>156216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2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147343</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672795" y="991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70015</xdr:rowOff>
    </xdr:from>
    <xdr:to>
      <xdr:col>55</xdr:col>
      <xdr:colOff>50800</xdr:colOff>
      <xdr:row>55</xdr:row>
      <xdr:rowOff>165</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3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23042</xdr:rowOff>
    </xdr:from>
    <xdr:ext cx="690189"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2813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153672</xdr:rowOff>
    </xdr:from>
    <xdr:to>
      <xdr:col>50</xdr:col>
      <xdr:colOff>165100</xdr:colOff>
      <xdr:row>51</xdr:row>
      <xdr:rowOff>83822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872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49</xdr:row>
      <xdr:rowOff>100349</xdr:rowOff>
    </xdr:from>
    <xdr:ext cx="690189"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294205" y="85013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145255</xdr:rowOff>
    </xdr:from>
    <xdr:to>
      <xdr:col>46</xdr:col>
      <xdr:colOff>38100</xdr:colOff>
      <xdr:row>55</xdr:row>
      <xdr:rowOff>75405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4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91932</xdr:rowOff>
    </xdr:from>
    <xdr:ext cx="59901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50795" y="917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20279</xdr:rowOff>
    </xdr:from>
    <xdr:to>
      <xdr:col>41</xdr:col>
      <xdr:colOff>101600</xdr:colOff>
      <xdr:row>55</xdr:row>
      <xdr:rowOff>121879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45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138406</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61795" y="922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31365</xdr:rowOff>
    </xdr:from>
    <xdr:to>
      <xdr:col>36</xdr:col>
      <xdr:colOff>165100</xdr:colOff>
      <xdr:row>54</xdr:row>
      <xdr:rowOff>132965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28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52</xdr:row>
      <xdr:rowOff>149492</xdr:rowOff>
    </xdr:from>
    <xdr:ext cx="690189"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627205" y="9064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34410</xdr:rowOff>
    </xdr:from>
    <xdr:to>
      <xdr:col>55</xdr:col>
      <xdr:colOff>0</xdr:colOff>
      <xdr:row>77</xdr:row>
      <xdr:rowOff>26471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2893160"/>
          <a:ext cx="838200" cy="33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26471</xdr:rowOff>
    </xdr:from>
    <xdr:to>
      <xdr:col>50</xdr:col>
      <xdr:colOff>114300</xdr:colOff>
      <xdr:row>78</xdr:row>
      <xdr:rowOff>52184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228121"/>
          <a:ext cx="889000" cy="19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52184</xdr:rowOff>
    </xdr:from>
    <xdr:to>
      <xdr:col>45</xdr:col>
      <xdr:colOff>177800</xdr:colOff>
      <xdr:row>78</xdr:row>
      <xdr:rowOff>69200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25284"/>
          <a:ext cx="889000" cy="1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121019</xdr:rowOff>
    </xdr:from>
    <xdr:to>
      <xdr:col>41</xdr:col>
      <xdr:colOff>50800</xdr:colOff>
      <xdr:row>78</xdr:row>
      <xdr:rowOff>69200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151219"/>
          <a:ext cx="889000" cy="2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155060</xdr:rowOff>
    </xdr:from>
    <xdr:to>
      <xdr:col>55</xdr:col>
      <xdr:colOff>50800</xdr:colOff>
      <xdr:row>75</xdr:row>
      <xdr:rowOff>85210</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284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6487</xdr:rowOff>
    </xdr:from>
    <xdr:ext cx="599010"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693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147121</xdr:rowOff>
    </xdr:from>
    <xdr:to>
      <xdr:col>50</xdr:col>
      <xdr:colOff>165100</xdr:colOff>
      <xdr:row>77</xdr:row>
      <xdr:rowOff>77271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17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93797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95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1384</xdr:rowOff>
    </xdr:from>
    <xdr:to>
      <xdr:col>46</xdr:col>
      <xdr:colOff>38100</xdr:colOff>
      <xdr:row>78</xdr:row>
      <xdr:rowOff>102984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7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94111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346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18400</xdr:rowOff>
    </xdr:from>
    <xdr:to>
      <xdr:col>41</xdr:col>
      <xdr:colOff>101600</xdr:colOff>
      <xdr:row>78</xdr:row>
      <xdr:rowOff>120000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9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111127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348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70219</xdr:rowOff>
    </xdr:from>
    <xdr:to>
      <xdr:col>36</xdr:col>
      <xdr:colOff>165100</xdr:colOff>
      <xdr:row>77</xdr:row>
      <xdr:rowOff>369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1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16897</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672795" y="12875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9060</xdr:rowOff>
    </xdr:from>
    <xdr:to>
      <xdr:col>55</xdr:col>
      <xdr:colOff>0</xdr:colOff>
      <xdr:row>98</xdr:row>
      <xdr:rowOff>76778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811160"/>
          <a:ext cx="838200" cy="6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101223</xdr:rowOff>
    </xdr:from>
    <xdr:to>
      <xdr:col>50</xdr:col>
      <xdr:colOff>114300</xdr:colOff>
      <xdr:row>98</xdr:row>
      <xdr:rowOff>76778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731873"/>
          <a:ext cx="889000" cy="14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60970</xdr:rowOff>
    </xdr:from>
    <xdr:to>
      <xdr:col>45</xdr:col>
      <xdr:colOff>177800</xdr:colOff>
      <xdr:row>97</xdr:row>
      <xdr:rowOff>101223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520170"/>
          <a:ext cx="889000" cy="2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144458</xdr:rowOff>
    </xdr:from>
    <xdr:to>
      <xdr:col>41</xdr:col>
      <xdr:colOff>50800</xdr:colOff>
      <xdr:row>96</xdr:row>
      <xdr:rowOff>60970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432208"/>
          <a:ext cx="889000" cy="8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129710</xdr:rowOff>
    </xdr:from>
    <xdr:to>
      <xdr:col>55</xdr:col>
      <xdr:colOff>50800</xdr:colOff>
      <xdr:row>98</xdr:row>
      <xdr:rowOff>59860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76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108137</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73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25978</xdr:rowOff>
    </xdr:from>
    <xdr:to>
      <xdr:col>50</xdr:col>
      <xdr:colOff>165100</xdr:colOff>
      <xdr:row>98</xdr:row>
      <xdr:rowOff>127578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82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118705</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92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50423</xdr:rowOff>
    </xdr:from>
    <xdr:to>
      <xdr:col>46</xdr:col>
      <xdr:colOff>38100</xdr:colOff>
      <xdr:row>97</xdr:row>
      <xdr:rowOff>152023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8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168550</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45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10170</xdr:rowOff>
    </xdr:from>
    <xdr:to>
      <xdr:col>41</xdr:col>
      <xdr:colOff>101600</xdr:colOff>
      <xdr:row>96</xdr:row>
      <xdr:rowOff>111770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46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128297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244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93658</xdr:rowOff>
    </xdr:from>
    <xdr:to>
      <xdr:col>36</xdr:col>
      <xdr:colOff>165100</xdr:colOff>
      <xdr:row>96</xdr:row>
      <xdr:rowOff>23808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38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40335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15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55487</xdr:rowOff>
    </xdr:from>
    <xdr:to>
      <xdr:col>85</xdr:col>
      <xdr:colOff>127000</xdr:colOff>
      <xdr:row>38</xdr:row>
      <xdr:rowOff>63839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570587"/>
          <a:ext cx="838200" cy="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63839</xdr:rowOff>
    </xdr:from>
    <xdr:to>
      <xdr:col>81</xdr:col>
      <xdr:colOff>50800</xdr:colOff>
      <xdr:row>38</xdr:row>
      <xdr:rowOff>69737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578939"/>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25617</xdr:rowOff>
    </xdr:from>
    <xdr:to>
      <xdr:col>76</xdr:col>
      <xdr:colOff>114300</xdr:colOff>
      <xdr:row>38</xdr:row>
      <xdr:rowOff>69737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540717"/>
          <a:ext cx="8890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102789</xdr:rowOff>
    </xdr:from>
    <xdr:to>
      <xdr:col>71</xdr:col>
      <xdr:colOff>177800</xdr:colOff>
      <xdr:row>38</xdr:row>
      <xdr:rowOff>25617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103539"/>
          <a:ext cx="889000" cy="43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4687</xdr:rowOff>
    </xdr:from>
    <xdr:to>
      <xdr:col>85</xdr:col>
      <xdr:colOff>177800</xdr:colOff>
      <xdr:row>38</xdr:row>
      <xdr:rowOff>106287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51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91065</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43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13039</xdr:rowOff>
    </xdr:from>
    <xdr:to>
      <xdr:col>81</xdr:col>
      <xdr:colOff>101600</xdr:colOff>
      <xdr:row>38</xdr:row>
      <xdr:rowOff>114639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5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105766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62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18937</xdr:rowOff>
    </xdr:from>
    <xdr:to>
      <xdr:col>76</xdr:col>
      <xdr:colOff>165100</xdr:colOff>
      <xdr:row>38</xdr:row>
      <xdr:rowOff>120537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53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111664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62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146267</xdr:rowOff>
    </xdr:from>
    <xdr:to>
      <xdr:col>72</xdr:col>
      <xdr:colOff>38100</xdr:colOff>
      <xdr:row>38</xdr:row>
      <xdr:rowOff>76417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8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67544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8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51989</xdr:rowOff>
    </xdr:from>
    <xdr:to>
      <xdr:col>67</xdr:col>
      <xdr:colOff>101600</xdr:colOff>
      <xdr:row>35</xdr:row>
      <xdr:rowOff>153589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05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170116</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14795" y="582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68441</xdr:rowOff>
    </xdr:from>
    <xdr:to>
      <xdr:col>85</xdr:col>
      <xdr:colOff>127000</xdr:colOff>
      <xdr:row>58</xdr:row>
      <xdr:rowOff>138080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10012541"/>
          <a:ext cx="838200" cy="6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101816</xdr:rowOff>
    </xdr:from>
    <xdr:to>
      <xdr:col>81</xdr:col>
      <xdr:colOff>50800</xdr:colOff>
      <xdr:row>58</xdr:row>
      <xdr:rowOff>138080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45916"/>
          <a:ext cx="889000" cy="3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101816</xdr:rowOff>
    </xdr:from>
    <xdr:to>
      <xdr:col>76</xdr:col>
      <xdr:colOff>114300</xdr:colOff>
      <xdr:row>58</xdr:row>
      <xdr:rowOff>143069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45916"/>
          <a:ext cx="889000" cy="4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143069</xdr:rowOff>
    </xdr:from>
    <xdr:to>
      <xdr:col>71</xdr:col>
      <xdr:colOff>177800</xdr:colOff>
      <xdr:row>58</xdr:row>
      <xdr:rowOff>163755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10087169"/>
          <a:ext cx="889000" cy="2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17641</xdr:rowOff>
    </xdr:from>
    <xdr:to>
      <xdr:col>85</xdr:col>
      <xdr:colOff>177800</xdr:colOff>
      <xdr:row>58</xdr:row>
      <xdr:rowOff>119241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6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104018</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76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87280</xdr:rowOff>
    </xdr:from>
    <xdr:to>
      <xdr:col>81</xdr:col>
      <xdr:colOff>101600</xdr:colOff>
      <xdr:row>59</xdr:row>
      <xdr:rowOff>17430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1003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8557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1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51016</xdr:rowOff>
    </xdr:from>
    <xdr:to>
      <xdr:col>76</xdr:col>
      <xdr:colOff>165100</xdr:colOff>
      <xdr:row>58</xdr:row>
      <xdr:rowOff>152616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9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143743</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100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92269</xdr:rowOff>
    </xdr:from>
    <xdr:to>
      <xdr:col>72</xdr:col>
      <xdr:colOff>38100</xdr:colOff>
      <xdr:row>59</xdr:row>
      <xdr:rowOff>22419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1003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13546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12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112955</xdr:rowOff>
    </xdr:from>
    <xdr:to>
      <xdr:col>67</xdr:col>
      <xdr:colOff>101600</xdr:colOff>
      <xdr:row>59</xdr:row>
      <xdr:rowOff>43105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1005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34232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14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163717</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36817"/>
          <a:ext cx="838200" cy="5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163717</xdr:rowOff>
    </xdr:from>
    <xdr:to>
      <xdr:col>81</xdr:col>
      <xdr:colOff>50800</xdr:colOff>
      <xdr:row>79</xdr:row>
      <xdr:rowOff>27567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36817"/>
          <a:ext cx="889000" cy="3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136043</xdr:rowOff>
    </xdr:from>
    <xdr:to>
      <xdr:col>76</xdr:col>
      <xdr:colOff>114300</xdr:colOff>
      <xdr:row>79</xdr:row>
      <xdr:rowOff>27567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09143"/>
          <a:ext cx="889000" cy="6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116416</xdr:rowOff>
    </xdr:from>
    <xdr:to>
      <xdr:col>71</xdr:col>
      <xdr:colOff>177800</xdr:colOff>
      <xdr:row>78</xdr:row>
      <xdr:rowOff>136043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89516"/>
          <a:ext cx="889000" cy="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112917</xdr:rowOff>
    </xdr:from>
    <xdr:to>
      <xdr:col>81</xdr:col>
      <xdr:colOff>101600</xdr:colOff>
      <xdr:row>79</xdr:row>
      <xdr:rowOff>43067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8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59594</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2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148217</xdr:rowOff>
    </xdr:from>
    <xdr:to>
      <xdr:col>76</xdr:col>
      <xdr:colOff>165100</xdr:colOff>
      <xdr:row>79</xdr:row>
      <xdr:rowOff>78367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69494</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61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85243</xdr:rowOff>
    </xdr:from>
    <xdr:to>
      <xdr:col>72</xdr:col>
      <xdr:colOff>38100</xdr:colOff>
      <xdr:row>79</xdr:row>
      <xdr:rowOff>15393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31920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23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65616</xdr:rowOff>
    </xdr:from>
    <xdr:to>
      <xdr:col>67</xdr:col>
      <xdr:colOff>101600</xdr:colOff>
      <xdr:row>78</xdr:row>
      <xdr:rowOff>167216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3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12293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21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60466</xdr:rowOff>
    </xdr:from>
    <xdr:to>
      <xdr:col>85</xdr:col>
      <xdr:colOff>127000</xdr:colOff>
      <xdr:row>98</xdr:row>
      <xdr:rowOff>62085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62566"/>
          <a:ext cx="8382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35010</xdr:rowOff>
    </xdr:from>
    <xdr:to>
      <xdr:col>81</xdr:col>
      <xdr:colOff>50800</xdr:colOff>
      <xdr:row>98</xdr:row>
      <xdr:rowOff>60466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837110"/>
          <a:ext cx="889000" cy="2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22980</xdr:rowOff>
    </xdr:from>
    <xdr:to>
      <xdr:col>76</xdr:col>
      <xdr:colOff>114300</xdr:colOff>
      <xdr:row>98</xdr:row>
      <xdr:rowOff>35010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825080"/>
          <a:ext cx="889000" cy="1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22980</xdr:rowOff>
    </xdr:from>
    <xdr:to>
      <xdr:col>71</xdr:col>
      <xdr:colOff>177800</xdr:colOff>
      <xdr:row>98</xdr:row>
      <xdr:rowOff>47752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25080"/>
          <a:ext cx="889000" cy="2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11285</xdr:rowOff>
    </xdr:from>
    <xdr:to>
      <xdr:col>85</xdr:col>
      <xdr:colOff>177800</xdr:colOff>
      <xdr:row>98</xdr:row>
      <xdr:rowOff>112885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97662</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2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9666</xdr:rowOff>
    </xdr:from>
    <xdr:to>
      <xdr:col>81</xdr:col>
      <xdr:colOff>101600</xdr:colOff>
      <xdr:row>98</xdr:row>
      <xdr:rowOff>111266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102393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155660</xdr:rowOff>
    </xdr:from>
    <xdr:to>
      <xdr:col>76</xdr:col>
      <xdr:colOff>165100</xdr:colOff>
      <xdr:row>98</xdr:row>
      <xdr:rowOff>85810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8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76937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7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143630</xdr:rowOff>
    </xdr:from>
    <xdr:to>
      <xdr:col>72</xdr:col>
      <xdr:colOff>38100</xdr:colOff>
      <xdr:row>98</xdr:row>
      <xdr:rowOff>73780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7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64907</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6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168402</xdr:rowOff>
    </xdr:from>
    <xdr:to>
      <xdr:col>67</xdr:col>
      <xdr:colOff>101600</xdr:colOff>
      <xdr:row>98</xdr:row>
      <xdr:rowOff>98552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9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89679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9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169777</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5827627"/>
          <a:ext cx="838200" cy="95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169777</xdr:rowOff>
    </xdr:from>
    <xdr:to>
      <xdr:col>111</xdr:col>
      <xdr:colOff>177800</xdr:colOff>
      <xdr:row>37</xdr:row>
      <xdr:rowOff>160535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0434300" y="5827627"/>
          <a:ext cx="889000" cy="67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160535</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9545300" y="6504185"/>
          <a:ext cx="889000" cy="28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111479</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798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118977</xdr:rowOff>
    </xdr:from>
    <xdr:to>
      <xdr:col>112</xdr:col>
      <xdr:colOff>38100</xdr:colOff>
      <xdr:row>34</xdr:row>
      <xdr:rowOff>49127</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577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65654</xdr:rowOff>
    </xdr:from>
    <xdr:ext cx="534377"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056111" y="555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109735</xdr:rowOff>
    </xdr:from>
    <xdr:to>
      <xdr:col>107</xdr:col>
      <xdr:colOff>101600</xdr:colOff>
      <xdr:row>38</xdr:row>
      <xdr:rowOff>39885</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45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56412</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199428" y="622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商工費は、観光施設の整備補修等により、類似団体平均を大きく上回っている。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また、農林水産費は、復興事業である農業基盤整備促進事業や農業用機械整備事業等の支出額の増加により、類似団体平均を大きく上回っている。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福島県飯舘村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前年度に比べ、使途が明確になっている補助金及び交付金により、</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収入が増加したため実質単年度収支額が</a:t>
          </a:r>
          <a:r>
            <a:rPr kumimoji="1" lang="en-US" altLang="ja-JP" sz="1400">
              <a:latin typeface="ＭＳ ゴシック" pitchFamily="49" charset="-128"/>
              <a:ea typeface="ＭＳ ゴシック" pitchFamily="49" charset="-128"/>
            </a:rPr>
            <a:t>13.90</a:t>
          </a:r>
          <a:r>
            <a:rPr kumimoji="1" lang="ja-JP" altLang="en-US" sz="1400">
              <a:latin typeface="ＭＳ ゴシック" pitchFamily="49" charset="-128"/>
              <a:ea typeface="ＭＳ ゴシック" pitchFamily="49" charset="-128"/>
            </a:rPr>
            <a:t>％増加した。今後も安定した財政運営に努める。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福島県飯舘村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全ての会計について、黒字で推移している。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前年度の比べて物価高騰対策等、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使途が明確になっている補助金及び交付金により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収入が増加したため。</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福島県飯舘村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元利償還金は前年度比</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引き続き、歳入確保や歳出精査等に努め、実質公債費比率が低水準で推移するよう努める。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福島県飯舘村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歳入確保や歳出精査等により、地方債残高を含む将来負担額は減少傾向にある。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現在、将来負担比率の分子は負数となっているが、今後は公共施設等の維持費用や更新費用等の増加が見込まれるため、引き続き、健全な財政運営を行い、将来世代の負担が過大にならないよう取り組む。</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福島県飯舘村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その他特定目的基金が前年度より減少したため、全体としては、減少している。（前年度比△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基金全体の約半分を占める帰還環境整備交付金基金は、復興創生期間の経過に伴って減少していくものと予測される。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将来の財政需要や収入をできるかぎり正確に把握し、必要額の確保に努める。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帰還環境整備交付金基金・・・住民の帰還促進のための環境整備を目的として交付される福島再生加速化交付金を積み立てて使用されるもの。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公共施設等整備基金・・・・・公共施設等の更新、大規模改修等のために使用されるもの。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陽はまた昇る基金・・・・・・ふるさと納税寄附金を積み立てて、産業復興や教育・福祉の充実のために使用されるもの。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農村楽園基金・・・・・・・・地域活性化事業のために使用されるもの。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北風と太陽基金・・・・・・・村内の再生エネルギー企業からの株式配当金等を積み立てて、復興拠点の整備等のために使用されるもの。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帰還環境整備交付金基金・・・・・帰還環境整備事業の実施のために取り崩したことにより、前年度から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北風と太陽基金・・・・・・・・・今後の事業に備えて積み立てたため、前年度から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帰還環境整備交付金基金・・・・・帰還環境整備事業の実施に伴い、減少していくものと予測される。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決算余剰金等の積立てにより、前年度から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財政需要の増加、収入の減少に備えて、一定額を確保する。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村債の計画的な償還のため、適切な額を確保する。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7C56AB-94CD-418E-8527-1DB5957A73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F6CD9CB-761D-4DA0-9F36-55F7ECE014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6FC557A-1EB9-4B92-9CB5-FE3FB4D0372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BEF6A88-2371-48F0-A1B6-26AEA65EEB2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C269A4A-F77F-40AC-9C3A-97218F9CCD7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3D4DD50-67F9-446A-BF8C-28B58D3BC87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DA41F7E-FCB2-494D-A02F-150A8E2402C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4DAC976-9695-48F8-A4CB-885DE82AA08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EDABA33-9B83-4713-BBB4-9817F4D96A0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A8EB16D-8418-4856-9664-1923428B8C2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C183616-78DF-46CD-908A-8971DB0FD3B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2220CFE-A1DD-4D81-9E57-43C07D36B4F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214DD81-83FB-4139-A58D-2E94C4FB0E0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809E5A6-6F16-4571-B0C8-6FBE912103D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E2F5F0C-801C-4A36-BC99-1525A3BAFA9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82BF3BC-CCB2-4B11-93FD-9FB9664C486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1026E7D-6E6F-4D81-BC9B-AB20EFC01C3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6CE00E9-4E77-4F94-8D75-E74B2C6DF06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A254848-4120-4348-B3C9-D0C249C6971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C46A775-DCAA-4C22-A259-2A2F0F2B054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7045972-C5E1-4001-ADE0-4DB9D6B5EB7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5A8A52C-7C24-462F-BD4F-3D66CD02840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448A17A-2542-4DFC-8422-18D68C13AA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EC961A7-F3E0-4F8F-9C50-5E821849C9F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6364B58-1554-4478-8882-A04A32FA500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EAF5603-48FB-40CD-81D4-C331C22426A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BDF6548-1773-41E4-A1E3-D26CD265363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AF4CA86-52BA-4C7C-8B1D-C371379B966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D2411CE-9930-457D-9D5A-75A06A3EA15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517647B-84D0-4E31-AF3A-604C3C7731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42CBCD0-4884-45EC-A273-0E663F8B539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CAB015F-785B-4E65-8863-804375481A2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00BD665-20CD-464A-AF9E-6BC47DD6984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90ED219-227A-4055-BD40-2651A99966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3CAF3AD-5705-4C05-959C-5A97E81AA87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C505321-1F34-4070-B97B-A1629C313AF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E538230-56C2-4E57-898E-CC66386FBBE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137C270-8881-4805-A9A6-D40D4CD4D2A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FA6BC36-5988-48A5-9543-DA3B9FDD72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7D12C4A-7396-42AC-959A-F2A122962D6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33AF4B6-E82A-404C-BA2C-966186C0050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92265CE-2D91-4F68-B8AC-FB273BDEFA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62BAC99-4F9E-4930-9310-29131AED2EE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075A234-64F3-48C3-BB6A-34F49E0BB26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8753AA9-BE15-48D8-BB79-80365100C69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EFEDB62-8B89-4937-939B-104CE033E77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B2D7343-F80C-45A2-9FC3-EEE2DFA11C2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478E2F0-4150-49A7-9647-0413C137266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008786A-DC76-4E3C-873A-9593C30E93C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88F8C33-C107-450A-A1A1-F4C6ABA4D78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399B5E8-87B2-4719-894D-08CD4F32E61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60FBB33-9204-4D1D-A149-7A4BCA88125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AB33FAC-E8F3-4E74-B4DE-1F49B8CF06E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76A3665-E145-4AFA-BA38-E29EC4B030D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888A6D0-A0CF-409B-9D53-8967F074E1D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C6D676F-E4DC-4D42-90B8-6623FCA9E2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498C28C-2DE6-421B-BF2D-BAD95CA5007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有形固定資産減価償却率は令和６年度で42.8％となっており、類似団体平均（66.6％）、全国平均（65.7％）、福島県平均（62.0％）をいずれも下回り、類似団体146団体中3位と資産の老朽化度合いは極めて低い。震災後の避難指示解除に伴う公共施設の復旧・復興整備により資産更新が進んだ</a:t>
          </a:r>
          <a:r>
            <a:rPr kumimoji="1" lang="ja-JP" altLang="en-US" sz="1050">
              <a:solidFill>
                <a:schemeClr val="dk1"/>
              </a:solidFill>
              <a:effectLst/>
              <a:latin typeface="+mn-lt"/>
              <a:ea typeface="+mn-ea"/>
              <a:cs typeface="+mn-cs"/>
            </a:rPr>
            <a:t>ことが要因といえる</a:t>
          </a:r>
          <a:r>
            <a:rPr kumimoji="1" lang="ja-JP" altLang="ja-JP" sz="1050">
              <a:solidFill>
                <a:schemeClr val="dk1"/>
              </a:solidFill>
              <a:effectLst/>
              <a:latin typeface="+mn-lt"/>
              <a:ea typeface="+mn-ea"/>
              <a:cs typeface="+mn-cs"/>
            </a:rPr>
            <a:t>。今後は公共施設等総合管理計画に基づき老朽化対策を計画的に進める。</a:t>
          </a:r>
          <a:endParaRPr lang="ja-JP" altLang="ja-JP" sz="105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0DA2824-D22B-4305-8BB4-0B2447554B9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81772EB-6D60-431D-B7C7-8ED93CCF5F8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E1E00B6-CF23-42BF-9A3E-76967AFD38F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B0CF2EE-2435-4C0E-8AC8-CF6180FA9C7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81F8E7B-5969-496A-A52C-38AA24B095B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FE31834-3BF4-4DEC-A7BA-F6626A5EDBE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BF0AA8D-1F82-4BCF-922B-8AABC840069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A8E02A9-3EDB-4C78-B5AD-3ECDED2E51C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E350A6F-A42D-495D-A1B2-88ED8AE159F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FABF1BE-CFC6-4450-BC87-5DB13481444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3052714-682A-4276-AA81-FA704FF2F26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32F5514-E491-4D02-BEAF-71C1D43DED0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57CA3FE-87DF-4ABF-993F-76471F75CE4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514B6A4-FB21-49A8-B406-C2D12881F40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2F26647-08D9-466F-9538-90E3B378459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8EA6467-7B77-46E9-809A-15D4B6FDBA1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661C9BB-01AF-4C15-9FF3-898EBBEED1B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5FEE67D-1AA8-410A-9586-5C6A67B726F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91ABD198-C854-4C03-B0F6-04B3553976A1}"/>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3B03C412-F8B9-404C-8F89-53E3DA1EC4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6ECC6171-6EF9-48F5-9295-1EEAAB78E673}"/>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A9256C46-D853-4E27-BEC8-1BF88B09143D}"/>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8B1A675-47E9-4EC9-BDB7-E5BCCCABEA21}"/>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331218CA-945E-4DC0-B1D9-AA8342B1438B}"/>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0CB10908-86E6-483C-8DB0-4784A59A474D}"/>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118D47D0-2F41-464D-85F6-AD16D0C9F54C}"/>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B51F3B8F-8B3C-44D8-8A23-BE0B5670E6BB}"/>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B1F77DAD-2DC5-4E57-9794-4C0CBB2509C9}"/>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68338563-8CB4-472C-96DF-B309FBEC8783}"/>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5B6640F-BB75-4C34-8AD7-A333738ADC8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470DF48-5A30-4FF4-9793-9D212541F0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40C5766-B0DC-443F-9311-2A4EEBC17F2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8A82D77-21AF-43F9-8721-49058EFE49B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E6B4395-CE6E-49B6-80BF-17AFF097CF7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67764</xdr:rowOff>
    </xdr:from>
    <xdr:to>
      <xdr:col>23</xdr:col>
      <xdr:colOff>136525</xdr:colOff>
      <xdr:row>26</xdr:row>
      <xdr:rowOff>169364</xdr:rowOff>
    </xdr:to>
    <xdr:sp macro="" textlink="">
      <xdr:nvSpPr>
        <xdr:cNvPr id="93" name="楕円 92">
          <a:extLst>
            <a:ext uri="{FF2B5EF4-FFF2-40B4-BE49-F238E27FC236}">
              <a16:creationId xmlns:a16="http://schemas.microsoft.com/office/drawing/2014/main" id="{E2F19A5D-F67F-4BE9-9F69-6BA8C7BDF4AF}"/>
            </a:ext>
          </a:extLst>
        </xdr:cNvPr>
        <xdr:cNvSpPr/>
      </xdr:nvSpPr>
      <xdr:spPr>
        <a:xfrm>
          <a:off x="47117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25</xdr:row>
      <xdr:rowOff>90641</xdr:rowOff>
    </xdr:from>
    <xdr:ext cx="405111" cy="259045"/>
    <xdr:sp macro="" textlink="">
      <xdr:nvSpPr>
        <xdr:cNvPr id="94" name="有形固定資産減価償却率該当値テキスト">
          <a:extLst>
            <a:ext uri="{FF2B5EF4-FFF2-40B4-BE49-F238E27FC236}">
              <a16:creationId xmlns:a16="http://schemas.microsoft.com/office/drawing/2014/main" id="{3E2FE45C-4D86-4E37-B549-889638D32A91}"/>
            </a:ext>
          </a:extLst>
        </xdr:cNvPr>
        <xdr:cNvSpPr txBox="1"/>
      </xdr:nvSpPr>
      <xdr:spPr>
        <a:xfrm>
          <a:off x="4813300" y="514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147955</xdr:rowOff>
    </xdr:from>
    <xdr:to>
      <xdr:col>19</xdr:col>
      <xdr:colOff>187325</xdr:colOff>
      <xdr:row>27</xdr:row>
      <xdr:rowOff>78105</xdr:rowOff>
    </xdr:to>
    <xdr:sp macro="" textlink="">
      <xdr:nvSpPr>
        <xdr:cNvPr id="95" name="楕円 94">
          <a:extLst>
            <a:ext uri="{FF2B5EF4-FFF2-40B4-BE49-F238E27FC236}">
              <a16:creationId xmlns:a16="http://schemas.microsoft.com/office/drawing/2014/main" id="{36E0B13D-1A58-438B-A849-027FA84D073C}"/>
            </a:ext>
          </a:extLst>
        </xdr:cNvPr>
        <xdr:cNvSpPr/>
      </xdr:nvSpPr>
      <xdr:spPr>
        <a:xfrm>
          <a:off x="4000500" y="53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118564</xdr:rowOff>
    </xdr:from>
    <xdr:to>
      <xdr:col>23</xdr:col>
      <xdr:colOff>85725</xdr:colOff>
      <xdr:row>27</xdr:row>
      <xdr:rowOff>27305</xdr:rowOff>
    </xdr:to>
    <xdr:cxnSp macro="">
      <xdr:nvCxnSpPr>
        <xdr:cNvPr id="96" name="直線コネクタ 95">
          <a:extLst>
            <a:ext uri="{FF2B5EF4-FFF2-40B4-BE49-F238E27FC236}">
              <a16:creationId xmlns:a16="http://schemas.microsoft.com/office/drawing/2014/main" id="{B6194B7E-A731-49B2-A2DF-7F276740FB60}"/>
            </a:ext>
          </a:extLst>
        </xdr:cNvPr>
        <xdr:cNvCxnSpPr/>
      </xdr:nvCxnSpPr>
      <xdr:spPr>
        <a:xfrm flipV="1">
          <a:off x="4051300" y="5347789"/>
          <a:ext cx="7112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101691</xdr:rowOff>
    </xdr:from>
    <xdr:to>
      <xdr:col>15</xdr:col>
      <xdr:colOff>187325</xdr:colOff>
      <xdr:row>27</xdr:row>
      <xdr:rowOff>31841</xdr:rowOff>
    </xdr:to>
    <xdr:sp macro="" textlink="">
      <xdr:nvSpPr>
        <xdr:cNvPr id="97" name="楕円 96">
          <a:extLst>
            <a:ext uri="{FF2B5EF4-FFF2-40B4-BE49-F238E27FC236}">
              <a16:creationId xmlns:a16="http://schemas.microsoft.com/office/drawing/2014/main" id="{B35A3D34-6324-432B-B69A-C641246705FA}"/>
            </a:ext>
          </a:extLst>
        </xdr:cNvPr>
        <xdr:cNvSpPr/>
      </xdr:nvSpPr>
      <xdr:spPr>
        <a:xfrm>
          <a:off x="3238500" y="53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152491</xdr:rowOff>
    </xdr:from>
    <xdr:to>
      <xdr:col>19</xdr:col>
      <xdr:colOff>136525</xdr:colOff>
      <xdr:row>27</xdr:row>
      <xdr:rowOff>27305</xdr:rowOff>
    </xdr:to>
    <xdr:cxnSp macro="">
      <xdr:nvCxnSpPr>
        <xdr:cNvPr id="98" name="直線コネクタ 97">
          <a:extLst>
            <a:ext uri="{FF2B5EF4-FFF2-40B4-BE49-F238E27FC236}">
              <a16:creationId xmlns:a16="http://schemas.microsoft.com/office/drawing/2014/main" id="{3FAEE6C6-CA09-49EF-8F20-448425CC0EA8}"/>
            </a:ext>
          </a:extLst>
        </xdr:cNvPr>
        <xdr:cNvCxnSpPr/>
      </xdr:nvCxnSpPr>
      <xdr:spPr>
        <a:xfrm>
          <a:off x="3289300" y="538171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46174</xdr:rowOff>
    </xdr:from>
    <xdr:to>
      <xdr:col>11</xdr:col>
      <xdr:colOff>187325</xdr:colOff>
      <xdr:row>26</xdr:row>
      <xdr:rowOff>147774</xdr:rowOff>
    </xdr:to>
    <xdr:sp macro="" textlink="">
      <xdr:nvSpPr>
        <xdr:cNvPr id="99" name="楕円 98">
          <a:extLst>
            <a:ext uri="{FF2B5EF4-FFF2-40B4-BE49-F238E27FC236}">
              <a16:creationId xmlns:a16="http://schemas.microsoft.com/office/drawing/2014/main" id="{73CB19AF-0428-4F2D-8213-29AEEA0362E1}"/>
            </a:ext>
          </a:extLst>
        </xdr:cNvPr>
        <xdr:cNvSpPr/>
      </xdr:nvSpPr>
      <xdr:spPr>
        <a:xfrm>
          <a:off x="2476500" y="52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96974</xdr:rowOff>
    </xdr:from>
    <xdr:to>
      <xdr:col>15</xdr:col>
      <xdr:colOff>136525</xdr:colOff>
      <xdr:row>26</xdr:row>
      <xdr:rowOff>152491</xdr:rowOff>
    </xdr:to>
    <xdr:cxnSp macro="">
      <xdr:nvCxnSpPr>
        <xdr:cNvPr id="100" name="直線コネクタ 99">
          <a:extLst>
            <a:ext uri="{FF2B5EF4-FFF2-40B4-BE49-F238E27FC236}">
              <a16:creationId xmlns:a16="http://schemas.microsoft.com/office/drawing/2014/main" id="{964F3DB7-0FCD-44AC-B1EA-2D049687BF51}"/>
            </a:ext>
          </a:extLst>
        </xdr:cNvPr>
        <xdr:cNvCxnSpPr/>
      </xdr:nvCxnSpPr>
      <xdr:spPr>
        <a:xfrm>
          <a:off x="2527300" y="5326199"/>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118926</xdr:rowOff>
    </xdr:from>
    <xdr:to>
      <xdr:col>7</xdr:col>
      <xdr:colOff>187325</xdr:colOff>
      <xdr:row>26</xdr:row>
      <xdr:rowOff>49076</xdr:rowOff>
    </xdr:to>
    <xdr:sp macro="" textlink="">
      <xdr:nvSpPr>
        <xdr:cNvPr id="101" name="楕円 100">
          <a:extLst>
            <a:ext uri="{FF2B5EF4-FFF2-40B4-BE49-F238E27FC236}">
              <a16:creationId xmlns:a16="http://schemas.microsoft.com/office/drawing/2014/main" id="{242EF55B-9196-491C-A248-1541C0402623}"/>
            </a:ext>
          </a:extLst>
        </xdr:cNvPr>
        <xdr:cNvSpPr/>
      </xdr:nvSpPr>
      <xdr:spPr>
        <a:xfrm>
          <a:off x="1714500" y="517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25</xdr:row>
      <xdr:rowOff>169726</xdr:rowOff>
    </xdr:from>
    <xdr:to>
      <xdr:col>11</xdr:col>
      <xdr:colOff>136525</xdr:colOff>
      <xdr:row>26</xdr:row>
      <xdr:rowOff>96974</xdr:rowOff>
    </xdr:to>
    <xdr:cxnSp macro="">
      <xdr:nvCxnSpPr>
        <xdr:cNvPr id="102" name="直線コネクタ 101">
          <a:extLst>
            <a:ext uri="{FF2B5EF4-FFF2-40B4-BE49-F238E27FC236}">
              <a16:creationId xmlns:a16="http://schemas.microsoft.com/office/drawing/2014/main" id="{032DCC40-BEAD-43B7-99A2-920F2912B753}"/>
            </a:ext>
          </a:extLst>
        </xdr:cNvPr>
        <xdr:cNvCxnSpPr/>
      </xdr:nvCxnSpPr>
      <xdr:spPr>
        <a:xfrm>
          <a:off x="1765300" y="5227501"/>
          <a:ext cx="762000" cy="9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58FE4D90-4EA7-409F-A6D1-75731E78ABCF}"/>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81012923-1782-40F8-B44B-7680F9A2784A}"/>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EC5BEDD8-D68F-4F31-86E7-2318B125556D}"/>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7928D903-78C9-4F25-A985-8BBB80F8C573}"/>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94632</xdr:rowOff>
    </xdr:from>
    <xdr:ext cx="405111" cy="259045"/>
    <xdr:sp macro="" textlink="">
      <xdr:nvSpPr>
        <xdr:cNvPr id="107" name="n_1mainValue有形固定資産減価償却率">
          <a:extLst>
            <a:ext uri="{FF2B5EF4-FFF2-40B4-BE49-F238E27FC236}">
              <a16:creationId xmlns:a16="http://schemas.microsoft.com/office/drawing/2014/main" id="{A47CBF00-3C41-4EBE-9E4B-312B0CFB97F7}"/>
            </a:ext>
          </a:extLst>
        </xdr:cNvPr>
        <xdr:cNvSpPr txBox="1"/>
      </xdr:nvSpPr>
      <xdr:spPr>
        <a:xfrm>
          <a:off x="3836044" y="515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48368</xdr:rowOff>
    </xdr:from>
    <xdr:ext cx="405111" cy="259045"/>
    <xdr:sp macro="" textlink="">
      <xdr:nvSpPr>
        <xdr:cNvPr id="108" name="n_2mainValue有形固定資産減価償却率">
          <a:extLst>
            <a:ext uri="{FF2B5EF4-FFF2-40B4-BE49-F238E27FC236}">
              <a16:creationId xmlns:a16="http://schemas.microsoft.com/office/drawing/2014/main" id="{B7472791-79AB-44D5-830F-80004D1F3534}"/>
            </a:ext>
          </a:extLst>
        </xdr:cNvPr>
        <xdr:cNvSpPr txBox="1"/>
      </xdr:nvSpPr>
      <xdr:spPr>
        <a:xfrm>
          <a:off x="3086744" y="51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164301</xdr:rowOff>
    </xdr:from>
    <xdr:ext cx="405111" cy="259045"/>
    <xdr:sp macro="" textlink="">
      <xdr:nvSpPr>
        <xdr:cNvPr id="109" name="n_3mainValue有形固定資産減価償却率">
          <a:extLst>
            <a:ext uri="{FF2B5EF4-FFF2-40B4-BE49-F238E27FC236}">
              <a16:creationId xmlns:a16="http://schemas.microsoft.com/office/drawing/2014/main" id="{04223103-791F-4E37-89E5-6850FBA89681}"/>
            </a:ext>
          </a:extLst>
        </xdr:cNvPr>
        <xdr:cNvSpPr txBox="1"/>
      </xdr:nvSpPr>
      <xdr:spPr>
        <a:xfrm>
          <a:off x="2324744" y="50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65603</xdr:rowOff>
    </xdr:from>
    <xdr:ext cx="405111" cy="259045"/>
    <xdr:sp macro="" textlink="">
      <xdr:nvSpPr>
        <xdr:cNvPr id="110" name="n_4mainValue有形固定資産減価償却率">
          <a:extLst>
            <a:ext uri="{FF2B5EF4-FFF2-40B4-BE49-F238E27FC236}">
              <a16:creationId xmlns:a16="http://schemas.microsoft.com/office/drawing/2014/main" id="{7345C25B-83F5-46E8-A19F-AF7E5C2C3609}"/>
            </a:ext>
          </a:extLst>
        </xdr:cNvPr>
        <xdr:cNvSpPr txBox="1"/>
      </xdr:nvSpPr>
      <xdr:spPr>
        <a:xfrm>
          <a:off x="1562744" y="4951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3A5402C-F5FF-4453-9A36-7453FC7B5AE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4712FE6-EA3B-4134-B811-DED2280D7A4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8645BE5C-A0EE-4D69-8FBF-DE799693678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5F3818C-8593-4B09-ACA9-8B011AF2E91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721CD92-16B9-496C-948A-37FA56425C5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493FC65-CA67-4F9E-AA3D-25661C2C649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8929DA4-69C1-41F0-AE37-A8B1B371085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93B771C-95CA-42F5-AF20-588D838658C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4B147EE-0D52-45D3-84DF-095449A2442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F0EC17C-6690-4063-B7BC-F13AC43954E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87E1A34-A884-4D10-A67B-48E77D570B7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D88BF990-D324-4891-8856-8DCBC0874DE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2B1CF54-9508-49E7-87C9-3BD7D4F0B35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債務償還比率は令和６年度で0.0％となっており、類似団体平均（208.6％）、全国平均（512.7％）、福島県平均（384.4％）を大きく下回り、類似団体151団体中1位と実質的な債務償還負担は生じていない。将来負担比率が「－」で推移していることからも分かるとおり、地方債発行を抑制しつつ震災復興に係る財政支援を活用し基金を確保してきたため</a:t>
          </a:r>
          <a:r>
            <a:rPr kumimoji="1" lang="ja-JP" altLang="en-US" sz="1050">
              <a:solidFill>
                <a:schemeClr val="dk1"/>
              </a:solidFill>
              <a:effectLst/>
              <a:latin typeface="+mn-lt"/>
              <a:ea typeface="+mn-ea"/>
              <a:cs typeface="+mn-cs"/>
            </a:rPr>
            <a:t>といえる</a:t>
          </a:r>
          <a:r>
            <a:rPr kumimoji="1" lang="ja-JP" altLang="ja-JP" sz="1050">
              <a:solidFill>
                <a:schemeClr val="dk1"/>
              </a:solidFill>
              <a:effectLst/>
              <a:latin typeface="+mn-lt"/>
              <a:ea typeface="+mn-ea"/>
              <a:cs typeface="+mn-cs"/>
            </a:rPr>
            <a:t>。今後も基金確保と地方債抑制を両立し、健全な財政運営に努める。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BA245E3-B36B-4CF9-B2EE-15D2C55F8CE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60AA16E-D8E1-4462-9F69-412EC9D5F1B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2026279-67B6-4AAD-87D6-889462F950F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55C6807E-81E5-4268-82F4-C4CD94202FF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81C7991-A45F-46EF-8C75-199036DF536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57C3A38B-EB69-4EF3-BB3C-FD9A6BFB673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D64812C7-7D2E-4A90-B4F3-BF06B45D0C3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ED460EA-A496-4B90-A584-795185E040B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9F8711B-610D-4A3F-8E4D-5BE395D81BC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CA94FF1B-E9F1-4E1E-AAC5-9B552932F18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FEE77C1A-B780-41E6-90D4-06C2132DDD8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8DA34970-CC72-4D44-8234-690EEF3FEF5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F8582EF-B72C-4AFA-AF57-3844CB32F40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A64B40CB-B93D-41EC-BB92-57E45E7778B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F53F919-CFEC-4655-A22A-2B2CF234BAF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2DE6E358-C382-4D98-B6B7-30437F9E330A}"/>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D6629E16-890F-4B22-A0F2-15C4A7C0754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F2E3FC61-A07B-450E-9457-FCE3B264E573}"/>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F287ECE0-4762-4578-A4D7-8BB40015642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CD6068E-BC56-4FFC-B154-44A83FA5DF6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1A118118-9018-4467-AB14-1CA89E6DED05}"/>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B2826580-496F-407E-901E-10EED521C8A7}"/>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2CA0FD9B-C8F6-458B-9C96-2622E61B42AB}"/>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5835431A-44D8-49A5-958F-D05D3A4B64D5}"/>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FFED0B28-F2BF-4160-8260-A11EA0CBDA61}"/>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9AD17A62-3E17-4614-9916-F75DC25CD59F}"/>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3789B74-57D1-4C33-83DC-2BAAE4E5F36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665336B-3872-4DD4-BCF6-48BD491FB29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8BF4AFE-0004-425D-B22A-F94BDC8CBF5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D41A7C4-4788-4530-ABCF-70E2ABC89C4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D012B05-04FA-4F83-9C2D-D69CB2B5359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281ACED1-545A-46C8-AF17-E7411DB64FFC}"/>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0946BF9C-D0B8-46AD-B59D-964379F5713E}"/>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6C1997B7-71CD-4B5C-A79E-FE40DB14A505}"/>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673F084F-DAC3-4F1B-A5A7-83E17D300B77}"/>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4FC83A8-17D9-4A42-BEEC-765FE6B80A3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D513E3DD-F5BA-4504-9AB9-40CCFD9394E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9469232-C9A9-4CAC-A442-28241F4A107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111C34B-A3BD-4865-BE88-CC7B57E9695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1670A35-0464-4A55-AD87-0D5A9D66CB3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1CDBEA9-3C63-421E-BB4B-39F711B934D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FB9E90-1A72-4783-BB2F-D43EC00156A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2C6487-5583-4B85-87D6-0B58E4C0E65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74645A-4D8A-40DF-B06E-C5CC882202A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44D2F10-4C26-411B-9349-C9BB8E24087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6710BE-F483-42E8-97C0-DE7313A9C2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F6F7DB-7B14-4EB3-AB35-95ED4733391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E0CAC6-D09A-479F-B6B4-BC31DEC1D26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BF0AAB-E3C1-4B62-8955-535A2C9D40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D1F573-2445-4983-85A0-B9CE71EA9D6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D2FD40B-6A26-4F9F-8AF9-CDF08815F82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91E565-A0A7-47B3-B543-972F48E2D6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20F789-397B-4510-B273-A063465B6F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AA2EBC-AE90-445C-8653-ECD30F9850C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A7E024-D07B-40E9-B03D-99211112EF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584BB6-0D43-4097-9A17-CD65A27FAF5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7975B7F-26B3-4047-9151-C106522A87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BF68FA-7966-4121-BF50-864D2DC03D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894B109-189E-41A7-B74C-C1D2FC83EC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A0832B-2B77-44C3-9281-98C7CCFC38F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98CDFB-B929-42AD-BF1D-661CAF2A1C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F0B5F9-3A9A-404F-A33D-CBC9E7CA476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7AD42F6-7FC8-4190-BAA7-A921D8676E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B61C891-17E6-4EFA-9F27-565EAB96C4E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A08181-CEEC-4757-87BC-8F527AF89A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F55B94-ABAD-4579-A2D9-BBA032C0A26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B2FFAA-B171-44A3-8442-E1BE819CF4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6FC834-241B-4AF8-8819-BFBE3F0CCF5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D65C323-770D-411C-8118-0088949103B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105784-26E9-4F0F-8E29-BADFE900C7F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407A1A-8B39-4486-87D8-3633271579E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E1C610-AE50-4478-BC24-24343412630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EACD5B-0AF9-4820-BC3F-FAB3DF7AC30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EBA3D6-026C-4601-8F76-AAE1A892AA9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270F6E-6832-47A6-B38D-143AE025F6B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B27896-3CE4-419A-88C7-121753283F1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DEA0B83-589C-4AF5-8666-338135A5692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085BC1D-778F-4C98-BC71-6600B127240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021E7B-A26F-4968-8B39-52E6FA3389F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A1AAC2-AC54-4F56-8F7F-66E3349E8D5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C0C71F5-3A16-478E-81FA-A9C15C5889C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E4425C-A6BC-4AE7-A0D2-0BBAB087A6F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CE7A99B-4F92-47ED-977A-DDC480DB50B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BF216C2-133E-4EED-BD06-05A96627A7A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C432301-FC30-41E1-8D09-A9BBECB8673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7CF48B9-2E46-40FF-B437-BDBFBEF9426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F3EC592-6676-46B4-B032-1F04EDC89FE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5E65474-2B13-4FF0-A8D7-2C1276A8781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0A95781-18D7-48E8-A880-6654B1F30A6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F52BFD2-42E0-44BB-B19D-B9C36E7DD41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D8165E4-3C3C-43C5-83BA-20D5A945EB4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5245D99-CD06-4E51-95ED-DC94F32299E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549984B-D375-4764-BD42-14763CA8191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75F1A19-B239-4BC2-9A21-E6B8FB47584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784D85D-B591-409C-9FF3-52CC75F13F2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C81A5E9-6B3B-4E0A-A1FC-1D92692FA7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D24E1DD-2ECB-4C58-964C-4A2CDBB5F11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7BFE4117-35EC-47AE-955C-7232E2483284}"/>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54E6C0E3-AE37-4005-B77D-29F45890CA27}"/>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A52F9B75-068A-4446-81FC-DD3B019089E1}"/>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3840FEC3-7001-4AE9-B58A-17ADCF12CE11}"/>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DFB5B59-EA51-4AA3-959A-CB5A3A3FEE6D}"/>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9E234C3E-6E4A-4E44-BC61-5095197DAB48}"/>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AE045102-8073-47CA-9BB4-59CA15F870D3}"/>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7E24FFE8-64FA-41F8-9DDD-EB87CB29F523}"/>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2D4B37A-3FCA-4E3F-BBD0-C8E0CE7AF9F2}"/>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A1FC58F3-A25D-4689-BEB1-E4D42120035F}"/>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DDF7A20-A072-4B3F-BC57-3B62F381F385}"/>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9FAF402-75B8-4F5E-B9E6-92C445F9EF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8D6E42-400F-459C-88CA-E089B790DE2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234F1F-A442-44D6-916E-8859E7989F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4086A66-14D9-4060-BDA2-23EBD176564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6D794AE-C86F-4805-9A1C-C2A7C747F06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154396</xdr:rowOff>
    </xdr:from>
    <xdr:to>
      <xdr:col>24</xdr:col>
      <xdr:colOff>114300</xdr:colOff>
      <xdr:row>40</xdr:row>
      <xdr:rowOff>84546</xdr:rowOff>
    </xdr:to>
    <xdr:sp macro="" textlink="">
      <xdr:nvSpPr>
        <xdr:cNvPr id="74" name="楕円 73">
          <a:extLst>
            <a:ext uri="{FF2B5EF4-FFF2-40B4-BE49-F238E27FC236}">
              <a16:creationId xmlns:a16="http://schemas.microsoft.com/office/drawing/2014/main" id="{6D06F0BA-F9A2-439E-BAEE-6D99C9AE3145}"/>
            </a:ext>
          </a:extLst>
        </xdr:cNvPr>
        <xdr:cNvSpPr/>
      </xdr:nvSpPr>
      <xdr:spPr>
        <a:xfrm>
          <a:off x="45847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132823</xdr:rowOff>
    </xdr:from>
    <xdr:ext cx="405111" cy="259045"/>
    <xdr:sp macro="" textlink="">
      <xdr:nvSpPr>
        <xdr:cNvPr id="75" name="【道路】&#10;有形固定資産減価償却率該当値テキスト">
          <a:extLst>
            <a:ext uri="{FF2B5EF4-FFF2-40B4-BE49-F238E27FC236}">
              <a16:creationId xmlns:a16="http://schemas.microsoft.com/office/drawing/2014/main" id="{3B45ACA6-4015-41FC-877D-F4E42DFB0C1F}"/>
            </a:ext>
          </a:extLst>
        </xdr:cNvPr>
        <xdr:cNvSpPr txBox="1"/>
      </xdr:nvSpPr>
      <xdr:spPr>
        <a:xfrm>
          <a:off x="4673600" y="681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118473</xdr:rowOff>
    </xdr:from>
    <xdr:to>
      <xdr:col>20</xdr:col>
      <xdr:colOff>38100</xdr:colOff>
      <xdr:row>40</xdr:row>
      <xdr:rowOff>48623</xdr:rowOff>
    </xdr:to>
    <xdr:sp macro="" textlink="">
      <xdr:nvSpPr>
        <xdr:cNvPr id="76" name="楕円 75">
          <a:extLst>
            <a:ext uri="{FF2B5EF4-FFF2-40B4-BE49-F238E27FC236}">
              <a16:creationId xmlns:a16="http://schemas.microsoft.com/office/drawing/2014/main" id="{74429BB1-EC0D-4D65-8B78-5D8D0160C372}"/>
            </a:ext>
          </a:extLst>
        </xdr:cNvPr>
        <xdr:cNvSpPr/>
      </xdr:nvSpPr>
      <xdr:spPr>
        <a:xfrm>
          <a:off x="3746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169273</xdr:rowOff>
    </xdr:from>
    <xdr:to>
      <xdr:col>24</xdr:col>
      <xdr:colOff>63500</xdr:colOff>
      <xdr:row>40</xdr:row>
      <xdr:rowOff>33746</xdr:rowOff>
    </xdr:to>
    <xdr:cxnSp macro="">
      <xdr:nvCxnSpPr>
        <xdr:cNvPr id="77" name="直線コネクタ 76">
          <a:extLst>
            <a:ext uri="{FF2B5EF4-FFF2-40B4-BE49-F238E27FC236}">
              <a16:creationId xmlns:a16="http://schemas.microsoft.com/office/drawing/2014/main" id="{A97D991D-A1D1-4B2C-ABBD-06E0B8B666B3}"/>
            </a:ext>
          </a:extLst>
        </xdr:cNvPr>
        <xdr:cNvCxnSpPr/>
      </xdr:nvCxnSpPr>
      <xdr:spPr>
        <a:xfrm>
          <a:off x="3797300" y="685582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116840</xdr:rowOff>
    </xdr:from>
    <xdr:to>
      <xdr:col>15</xdr:col>
      <xdr:colOff>101600</xdr:colOff>
      <xdr:row>40</xdr:row>
      <xdr:rowOff>46990</xdr:rowOff>
    </xdr:to>
    <xdr:sp macro="" textlink="">
      <xdr:nvSpPr>
        <xdr:cNvPr id="78" name="楕円 77">
          <a:extLst>
            <a:ext uri="{FF2B5EF4-FFF2-40B4-BE49-F238E27FC236}">
              <a16:creationId xmlns:a16="http://schemas.microsoft.com/office/drawing/2014/main" id="{BBB8C650-5F75-4F71-8469-993C01C6481E}"/>
            </a:ext>
          </a:extLst>
        </xdr:cNvPr>
        <xdr:cNvSpPr/>
      </xdr:nvSpPr>
      <xdr:spPr>
        <a:xfrm>
          <a:off x="2857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167640</xdr:rowOff>
    </xdr:from>
    <xdr:to>
      <xdr:col>19</xdr:col>
      <xdr:colOff>177800</xdr:colOff>
      <xdr:row>39</xdr:row>
      <xdr:rowOff>169273</xdr:rowOff>
    </xdr:to>
    <xdr:cxnSp macro="">
      <xdr:nvCxnSpPr>
        <xdr:cNvPr id="79" name="直線コネクタ 78">
          <a:extLst>
            <a:ext uri="{FF2B5EF4-FFF2-40B4-BE49-F238E27FC236}">
              <a16:creationId xmlns:a16="http://schemas.microsoft.com/office/drawing/2014/main" id="{262AAA3A-9FA9-492B-A6BF-A489E1324A88}"/>
            </a:ext>
          </a:extLst>
        </xdr:cNvPr>
        <xdr:cNvCxnSpPr/>
      </xdr:nvCxnSpPr>
      <xdr:spPr>
        <a:xfrm>
          <a:off x="2908300" y="685419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82550</xdr:rowOff>
    </xdr:from>
    <xdr:to>
      <xdr:col>10</xdr:col>
      <xdr:colOff>165100</xdr:colOff>
      <xdr:row>40</xdr:row>
      <xdr:rowOff>12700</xdr:rowOff>
    </xdr:to>
    <xdr:sp macro="" textlink="">
      <xdr:nvSpPr>
        <xdr:cNvPr id="80" name="楕円 79">
          <a:extLst>
            <a:ext uri="{FF2B5EF4-FFF2-40B4-BE49-F238E27FC236}">
              <a16:creationId xmlns:a16="http://schemas.microsoft.com/office/drawing/2014/main" id="{00481BF0-2575-4DD5-98D1-C620A749C019}"/>
            </a:ext>
          </a:extLst>
        </xdr:cNvPr>
        <xdr:cNvSpPr/>
      </xdr:nvSpPr>
      <xdr:spPr>
        <a:xfrm>
          <a:off x="1968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133350</xdr:rowOff>
    </xdr:from>
    <xdr:to>
      <xdr:col>15</xdr:col>
      <xdr:colOff>50800</xdr:colOff>
      <xdr:row>39</xdr:row>
      <xdr:rowOff>167640</xdr:rowOff>
    </xdr:to>
    <xdr:cxnSp macro="">
      <xdr:nvCxnSpPr>
        <xdr:cNvPr id="81" name="直線コネクタ 80">
          <a:extLst>
            <a:ext uri="{FF2B5EF4-FFF2-40B4-BE49-F238E27FC236}">
              <a16:creationId xmlns:a16="http://schemas.microsoft.com/office/drawing/2014/main" id="{836EAB9B-53D6-488A-A6E2-4F8E56AD1127}"/>
            </a:ext>
          </a:extLst>
        </xdr:cNvPr>
        <xdr:cNvCxnSpPr/>
      </xdr:nvCxnSpPr>
      <xdr:spPr>
        <a:xfrm>
          <a:off x="2019300" y="68199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53159</xdr:rowOff>
    </xdr:from>
    <xdr:to>
      <xdr:col>6</xdr:col>
      <xdr:colOff>38100</xdr:colOff>
      <xdr:row>39</xdr:row>
      <xdr:rowOff>154759</xdr:rowOff>
    </xdr:to>
    <xdr:sp macro="" textlink="">
      <xdr:nvSpPr>
        <xdr:cNvPr id="82" name="楕円 81">
          <a:extLst>
            <a:ext uri="{FF2B5EF4-FFF2-40B4-BE49-F238E27FC236}">
              <a16:creationId xmlns:a16="http://schemas.microsoft.com/office/drawing/2014/main" id="{66FBE76C-6E70-455B-9964-FD63DE2623DB}"/>
            </a:ext>
          </a:extLst>
        </xdr:cNvPr>
        <xdr:cNvSpPr/>
      </xdr:nvSpPr>
      <xdr:spPr>
        <a:xfrm>
          <a:off x="1079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103959</xdr:rowOff>
    </xdr:from>
    <xdr:to>
      <xdr:col>10</xdr:col>
      <xdr:colOff>114300</xdr:colOff>
      <xdr:row>39</xdr:row>
      <xdr:rowOff>133350</xdr:rowOff>
    </xdr:to>
    <xdr:cxnSp macro="">
      <xdr:nvCxnSpPr>
        <xdr:cNvPr id="83" name="直線コネクタ 82">
          <a:extLst>
            <a:ext uri="{FF2B5EF4-FFF2-40B4-BE49-F238E27FC236}">
              <a16:creationId xmlns:a16="http://schemas.microsoft.com/office/drawing/2014/main" id="{7F90E83B-1615-4C63-91DD-FEE9E2E334E7}"/>
            </a:ext>
          </a:extLst>
        </xdr:cNvPr>
        <xdr:cNvCxnSpPr/>
      </xdr:nvCxnSpPr>
      <xdr:spPr>
        <a:xfrm>
          <a:off x="1130300" y="679050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07CA2B20-2D39-4690-9FA2-FBA4D28FFF19}"/>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897C755A-99A7-4BE8-A68E-ADC8DCA379B4}"/>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65C278D8-A444-44D4-8EFB-74DB97054B2E}"/>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7D85594D-616B-49D7-A309-AE417E13824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39750</xdr:rowOff>
    </xdr:from>
    <xdr:ext cx="405111" cy="259045"/>
    <xdr:sp macro="" textlink="">
      <xdr:nvSpPr>
        <xdr:cNvPr id="88" name="n_1mainValue【道路】&#10;有形固定資産減価償却率">
          <a:extLst>
            <a:ext uri="{FF2B5EF4-FFF2-40B4-BE49-F238E27FC236}">
              <a16:creationId xmlns:a16="http://schemas.microsoft.com/office/drawing/2014/main" id="{461B9C7A-1147-4137-BE7B-D75DC8B6CDC5}"/>
            </a:ext>
          </a:extLst>
        </xdr:cNvPr>
        <xdr:cNvSpPr txBox="1"/>
      </xdr:nvSpPr>
      <xdr:spPr>
        <a:xfrm>
          <a:off x="3582044" y="689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38117</xdr:rowOff>
    </xdr:from>
    <xdr:ext cx="405111" cy="259045"/>
    <xdr:sp macro="" textlink="">
      <xdr:nvSpPr>
        <xdr:cNvPr id="89" name="n_2mainValue【道路】&#10;有形固定資産減価償却率">
          <a:extLst>
            <a:ext uri="{FF2B5EF4-FFF2-40B4-BE49-F238E27FC236}">
              <a16:creationId xmlns:a16="http://schemas.microsoft.com/office/drawing/2014/main" id="{3E3737CC-9C80-47BE-A1E2-20AF9D3069DE}"/>
            </a:ext>
          </a:extLst>
        </xdr:cNvPr>
        <xdr:cNvSpPr txBox="1"/>
      </xdr:nvSpPr>
      <xdr:spPr>
        <a:xfrm>
          <a:off x="2705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3827</xdr:rowOff>
    </xdr:from>
    <xdr:ext cx="405111" cy="259045"/>
    <xdr:sp macro="" textlink="">
      <xdr:nvSpPr>
        <xdr:cNvPr id="90" name="n_3mainValue【道路】&#10;有形固定資産減価償却率">
          <a:extLst>
            <a:ext uri="{FF2B5EF4-FFF2-40B4-BE49-F238E27FC236}">
              <a16:creationId xmlns:a16="http://schemas.microsoft.com/office/drawing/2014/main" id="{9510D502-C060-423F-B61C-CAF1F13254EE}"/>
            </a:ext>
          </a:extLst>
        </xdr:cNvPr>
        <xdr:cNvSpPr txBox="1"/>
      </xdr:nvSpPr>
      <xdr:spPr>
        <a:xfrm>
          <a:off x="1816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145886</xdr:rowOff>
    </xdr:from>
    <xdr:ext cx="405111" cy="259045"/>
    <xdr:sp macro="" textlink="">
      <xdr:nvSpPr>
        <xdr:cNvPr id="91" name="n_4mainValue【道路】&#10;有形固定資産減価償却率">
          <a:extLst>
            <a:ext uri="{FF2B5EF4-FFF2-40B4-BE49-F238E27FC236}">
              <a16:creationId xmlns:a16="http://schemas.microsoft.com/office/drawing/2014/main" id="{CC0077DE-621C-4AFE-8A4E-A69AEC99B1E4}"/>
            </a:ext>
          </a:extLst>
        </xdr:cNvPr>
        <xdr:cNvSpPr txBox="1"/>
      </xdr:nvSpPr>
      <xdr:spPr>
        <a:xfrm>
          <a:off x="9277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AB27149-788C-4495-B44C-1FB4CC2D593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47C7E96-BDF7-4982-A3C7-3F813C84AF3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000EC5F-0185-499D-9DD3-D2044F29BB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701D40A-23AE-42CA-903E-0882A134AF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8DC26A1-C61D-4445-95A6-0DE7F314823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245131C-CA5D-4C1C-A9EF-B23E88C40EE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92D2025-32F1-4A59-A7ED-A088E8F4664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F72ADD6-FBC8-44CD-89C6-F38CF10AF15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16016E12-7211-4817-A945-EAEA226F6CF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4FB65C2-B568-46AE-9AB3-D9061FE8A62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3691217-7EC5-4F26-AFAF-3793597C6FE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3770D94-CA93-4F17-B8A2-7F5D7A13225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6C0B6B8-651B-4DE3-AD80-F1E76B0D321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84F49A7B-2D1D-4C51-9E59-52532EEA161F}"/>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A447AE7-2E58-429E-95E1-0B341FCF506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1C43E845-2FAB-47B2-91A6-83B419F731BC}"/>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596B9F5-BD8E-41D3-AE7B-822EC10346D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33742256-EB5C-4883-845E-56418719AF47}"/>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5592F29-1B59-45B4-8D34-8F4A3895B8C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FA35016A-E8D8-4065-8730-BE2B5C0C0EB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E41972B1-254D-497D-90E7-6C29C08460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7330BF78-445C-4422-9D7D-13D4607D4231}"/>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E2B0F342-4638-4D9C-AD6B-5E2CB3B149D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3B4FD679-6BE1-4A4C-9CBE-50EBA7608079}"/>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A9D0EDE9-9CEE-4480-A111-DA4B5433DAE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C5BC54E0-5043-4928-88CE-CF66D8EEEEE7}"/>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D522704D-3FC1-40DB-8E61-4FD7E31D2F8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4BFFD43C-83CE-41E2-93D4-FB5E8137735B}"/>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74A5548A-429B-4E4E-982E-0078091B923F}"/>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1C83BEE-8282-4CCD-ADB6-789561FF1F6F}"/>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819B1079-0146-4430-B73E-D7CACC87AAC2}"/>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B093CE5D-C48F-4AE1-94E6-9C4A704BA51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B3207A5-6011-4DBC-A785-76CB7F64B10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1F0C1C-DF81-4AE9-96B7-3DBE6ECCB43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A60ADB-4EC1-41C0-9867-3DB169BBAFE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F25437-033F-4D11-942A-3A35A86421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F1569FE-7F86-4C38-AA67-7F868F3F33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97352</xdr:rowOff>
    </xdr:from>
    <xdr:to>
      <xdr:col>55</xdr:col>
      <xdr:colOff>50800</xdr:colOff>
      <xdr:row>41</xdr:row>
      <xdr:rowOff>27502</xdr:rowOff>
    </xdr:to>
    <xdr:sp macro="" textlink="">
      <xdr:nvSpPr>
        <xdr:cNvPr id="129" name="楕円 128">
          <a:extLst>
            <a:ext uri="{FF2B5EF4-FFF2-40B4-BE49-F238E27FC236}">
              <a16:creationId xmlns:a16="http://schemas.microsoft.com/office/drawing/2014/main" id="{7E7B101E-A879-4E82-80BA-21829D4CA9B4}"/>
            </a:ext>
          </a:extLst>
        </xdr:cNvPr>
        <xdr:cNvSpPr/>
      </xdr:nvSpPr>
      <xdr:spPr>
        <a:xfrm>
          <a:off x="10426700" y="69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75779</xdr:rowOff>
    </xdr:from>
    <xdr:ext cx="534377" cy="259045"/>
    <xdr:sp macro="" textlink="">
      <xdr:nvSpPr>
        <xdr:cNvPr id="130" name="【道路】&#10;一人当たり延長該当値テキスト">
          <a:extLst>
            <a:ext uri="{FF2B5EF4-FFF2-40B4-BE49-F238E27FC236}">
              <a16:creationId xmlns:a16="http://schemas.microsoft.com/office/drawing/2014/main" id="{F1DFAD2E-40FE-44E1-9870-CC724CB82FC5}"/>
            </a:ext>
          </a:extLst>
        </xdr:cNvPr>
        <xdr:cNvSpPr txBox="1"/>
      </xdr:nvSpPr>
      <xdr:spPr>
        <a:xfrm>
          <a:off x="10515600" y="693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102921</xdr:rowOff>
    </xdr:from>
    <xdr:to>
      <xdr:col>50</xdr:col>
      <xdr:colOff>165100</xdr:colOff>
      <xdr:row>41</xdr:row>
      <xdr:rowOff>33071</xdr:rowOff>
    </xdr:to>
    <xdr:sp macro="" textlink="">
      <xdr:nvSpPr>
        <xdr:cNvPr id="131" name="楕円 130">
          <a:extLst>
            <a:ext uri="{FF2B5EF4-FFF2-40B4-BE49-F238E27FC236}">
              <a16:creationId xmlns:a16="http://schemas.microsoft.com/office/drawing/2014/main" id="{1C46D32B-76B6-45BC-8835-F8A674D38647}"/>
            </a:ext>
          </a:extLst>
        </xdr:cNvPr>
        <xdr:cNvSpPr/>
      </xdr:nvSpPr>
      <xdr:spPr>
        <a:xfrm>
          <a:off x="9588500" y="696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148152</xdr:rowOff>
    </xdr:from>
    <xdr:to>
      <xdr:col>55</xdr:col>
      <xdr:colOff>0</xdr:colOff>
      <xdr:row>40</xdr:row>
      <xdr:rowOff>153721</xdr:rowOff>
    </xdr:to>
    <xdr:cxnSp macro="">
      <xdr:nvCxnSpPr>
        <xdr:cNvPr id="132" name="直線コネクタ 131">
          <a:extLst>
            <a:ext uri="{FF2B5EF4-FFF2-40B4-BE49-F238E27FC236}">
              <a16:creationId xmlns:a16="http://schemas.microsoft.com/office/drawing/2014/main" id="{4959F23D-9F3D-43B1-8294-E2E1C46BC54C}"/>
            </a:ext>
          </a:extLst>
        </xdr:cNvPr>
        <xdr:cNvCxnSpPr/>
      </xdr:nvCxnSpPr>
      <xdr:spPr>
        <a:xfrm flipV="1">
          <a:off x="9639300" y="7006152"/>
          <a:ext cx="838200" cy="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107426</xdr:rowOff>
    </xdr:from>
    <xdr:to>
      <xdr:col>46</xdr:col>
      <xdr:colOff>38100</xdr:colOff>
      <xdr:row>41</xdr:row>
      <xdr:rowOff>37576</xdr:rowOff>
    </xdr:to>
    <xdr:sp macro="" textlink="">
      <xdr:nvSpPr>
        <xdr:cNvPr id="133" name="楕円 132">
          <a:extLst>
            <a:ext uri="{FF2B5EF4-FFF2-40B4-BE49-F238E27FC236}">
              <a16:creationId xmlns:a16="http://schemas.microsoft.com/office/drawing/2014/main" id="{E072A821-85F4-413B-BFDF-75DF9312E459}"/>
            </a:ext>
          </a:extLst>
        </xdr:cNvPr>
        <xdr:cNvSpPr/>
      </xdr:nvSpPr>
      <xdr:spPr>
        <a:xfrm>
          <a:off x="8699500" y="696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153721</xdr:rowOff>
    </xdr:from>
    <xdr:to>
      <xdr:col>50</xdr:col>
      <xdr:colOff>114300</xdr:colOff>
      <xdr:row>40</xdr:row>
      <xdr:rowOff>158226</xdr:rowOff>
    </xdr:to>
    <xdr:cxnSp macro="">
      <xdr:nvCxnSpPr>
        <xdr:cNvPr id="134" name="直線コネクタ 133">
          <a:extLst>
            <a:ext uri="{FF2B5EF4-FFF2-40B4-BE49-F238E27FC236}">
              <a16:creationId xmlns:a16="http://schemas.microsoft.com/office/drawing/2014/main" id="{F28A89BD-184E-4BFA-B599-5BB4FFD9838D}"/>
            </a:ext>
          </a:extLst>
        </xdr:cNvPr>
        <xdr:cNvCxnSpPr/>
      </xdr:nvCxnSpPr>
      <xdr:spPr>
        <a:xfrm flipV="1">
          <a:off x="8750300" y="7011721"/>
          <a:ext cx="889000" cy="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112471</xdr:rowOff>
    </xdr:from>
    <xdr:to>
      <xdr:col>41</xdr:col>
      <xdr:colOff>101600</xdr:colOff>
      <xdr:row>41</xdr:row>
      <xdr:rowOff>42621</xdr:rowOff>
    </xdr:to>
    <xdr:sp macro="" textlink="">
      <xdr:nvSpPr>
        <xdr:cNvPr id="135" name="楕円 134">
          <a:extLst>
            <a:ext uri="{FF2B5EF4-FFF2-40B4-BE49-F238E27FC236}">
              <a16:creationId xmlns:a16="http://schemas.microsoft.com/office/drawing/2014/main" id="{49CB6483-13B5-450F-AC77-EB4B00325174}"/>
            </a:ext>
          </a:extLst>
        </xdr:cNvPr>
        <xdr:cNvSpPr/>
      </xdr:nvSpPr>
      <xdr:spPr>
        <a:xfrm>
          <a:off x="7810500" y="69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158226</xdr:rowOff>
    </xdr:from>
    <xdr:to>
      <xdr:col>45</xdr:col>
      <xdr:colOff>177800</xdr:colOff>
      <xdr:row>40</xdr:row>
      <xdr:rowOff>163271</xdr:rowOff>
    </xdr:to>
    <xdr:cxnSp macro="">
      <xdr:nvCxnSpPr>
        <xdr:cNvPr id="136" name="直線コネクタ 135">
          <a:extLst>
            <a:ext uri="{FF2B5EF4-FFF2-40B4-BE49-F238E27FC236}">
              <a16:creationId xmlns:a16="http://schemas.microsoft.com/office/drawing/2014/main" id="{4E507C36-56E7-46DB-BAAA-965FE6EF5B61}"/>
            </a:ext>
          </a:extLst>
        </xdr:cNvPr>
        <xdr:cNvCxnSpPr/>
      </xdr:nvCxnSpPr>
      <xdr:spPr>
        <a:xfrm flipV="1">
          <a:off x="7861300" y="7016226"/>
          <a:ext cx="889000" cy="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120525</xdr:rowOff>
    </xdr:from>
    <xdr:to>
      <xdr:col>36</xdr:col>
      <xdr:colOff>165100</xdr:colOff>
      <xdr:row>41</xdr:row>
      <xdr:rowOff>50675</xdr:rowOff>
    </xdr:to>
    <xdr:sp macro="" textlink="">
      <xdr:nvSpPr>
        <xdr:cNvPr id="137" name="楕円 136">
          <a:extLst>
            <a:ext uri="{FF2B5EF4-FFF2-40B4-BE49-F238E27FC236}">
              <a16:creationId xmlns:a16="http://schemas.microsoft.com/office/drawing/2014/main" id="{5157B1A8-8C08-409F-AC6D-9758A1953FCD}"/>
            </a:ext>
          </a:extLst>
        </xdr:cNvPr>
        <xdr:cNvSpPr/>
      </xdr:nvSpPr>
      <xdr:spPr>
        <a:xfrm>
          <a:off x="6921500" y="6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163271</xdr:rowOff>
    </xdr:from>
    <xdr:to>
      <xdr:col>41</xdr:col>
      <xdr:colOff>50800</xdr:colOff>
      <xdr:row>40</xdr:row>
      <xdr:rowOff>171325</xdr:rowOff>
    </xdr:to>
    <xdr:cxnSp macro="">
      <xdr:nvCxnSpPr>
        <xdr:cNvPr id="138" name="直線コネクタ 137">
          <a:extLst>
            <a:ext uri="{FF2B5EF4-FFF2-40B4-BE49-F238E27FC236}">
              <a16:creationId xmlns:a16="http://schemas.microsoft.com/office/drawing/2014/main" id="{3D4B3CB5-A68E-462D-96A2-C3ECEFDAE906}"/>
            </a:ext>
          </a:extLst>
        </xdr:cNvPr>
        <xdr:cNvCxnSpPr/>
      </xdr:nvCxnSpPr>
      <xdr:spPr>
        <a:xfrm flipV="1">
          <a:off x="6972300" y="7021271"/>
          <a:ext cx="8890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E55AEBB9-1132-403F-824E-E849D7FB5074}"/>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F769AEE9-44AD-40A2-89B2-D74117511219}"/>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4BBFA34A-C697-4C41-A614-B116968733D5}"/>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D19805C2-E429-494B-850E-2FC4A1E90FED}"/>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24198</xdr:rowOff>
    </xdr:from>
    <xdr:ext cx="534377" cy="259045"/>
    <xdr:sp macro="" textlink="">
      <xdr:nvSpPr>
        <xdr:cNvPr id="143" name="n_1mainValue【道路】&#10;一人当たり延長">
          <a:extLst>
            <a:ext uri="{FF2B5EF4-FFF2-40B4-BE49-F238E27FC236}">
              <a16:creationId xmlns:a16="http://schemas.microsoft.com/office/drawing/2014/main" id="{710B0297-B8AD-4C23-8045-1CC570A87B40}"/>
            </a:ext>
          </a:extLst>
        </xdr:cNvPr>
        <xdr:cNvSpPr txBox="1"/>
      </xdr:nvSpPr>
      <xdr:spPr>
        <a:xfrm>
          <a:off x="9359411" y="705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28703</xdr:rowOff>
    </xdr:from>
    <xdr:ext cx="534377" cy="259045"/>
    <xdr:sp macro="" textlink="">
      <xdr:nvSpPr>
        <xdr:cNvPr id="144" name="n_2mainValue【道路】&#10;一人当たり延長">
          <a:extLst>
            <a:ext uri="{FF2B5EF4-FFF2-40B4-BE49-F238E27FC236}">
              <a16:creationId xmlns:a16="http://schemas.microsoft.com/office/drawing/2014/main" id="{E3FFB624-920E-4DB8-9DBE-2D794F49515C}"/>
            </a:ext>
          </a:extLst>
        </xdr:cNvPr>
        <xdr:cNvSpPr txBox="1"/>
      </xdr:nvSpPr>
      <xdr:spPr>
        <a:xfrm>
          <a:off x="8483111" y="705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33748</xdr:rowOff>
    </xdr:from>
    <xdr:ext cx="534377" cy="259045"/>
    <xdr:sp macro="" textlink="">
      <xdr:nvSpPr>
        <xdr:cNvPr id="145" name="n_3mainValue【道路】&#10;一人当たり延長">
          <a:extLst>
            <a:ext uri="{FF2B5EF4-FFF2-40B4-BE49-F238E27FC236}">
              <a16:creationId xmlns:a16="http://schemas.microsoft.com/office/drawing/2014/main" id="{C1ECE3C8-3227-41E6-B054-D4C1771F59CF}"/>
            </a:ext>
          </a:extLst>
        </xdr:cNvPr>
        <xdr:cNvSpPr txBox="1"/>
      </xdr:nvSpPr>
      <xdr:spPr>
        <a:xfrm>
          <a:off x="7594111" y="70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41802</xdr:rowOff>
    </xdr:from>
    <xdr:ext cx="534377" cy="259045"/>
    <xdr:sp macro="" textlink="">
      <xdr:nvSpPr>
        <xdr:cNvPr id="146" name="n_4mainValue【道路】&#10;一人当たり延長">
          <a:extLst>
            <a:ext uri="{FF2B5EF4-FFF2-40B4-BE49-F238E27FC236}">
              <a16:creationId xmlns:a16="http://schemas.microsoft.com/office/drawing/2014/main" id="{1A73032C-E733-487E-A2C9-1B7F760FFB56}"/>
            </a:ext>
          </a:extLst>
        </xdr:cNvPr>
        <xdr:cNvSpPr txBox="1"/>
      </xdr:nvSpPr>
      <xdr:spPr>
        <a:xfrm>
          <a:off x="6705111" y="707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1EA237A-19CA-4B9A-AEFA-A9926234C36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B5EDFCA-0BA4-4BBE-91B6-71434B9BBE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63B021F-F788-48E5-8B55-85BAA663FD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24D8ED0-43E2-4AA7-B053-464CF39F963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54C4AC4-526B-4694-8573-B62D844E88E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B7F4215-FD08-4DF2-86B3-03487F87829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37112B9-16B0-4F83-8771-8BC702A82CB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6AD7D69-CF7D-4E50-ACE6-5F2A940EC4C6}"/>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4B174F47-DE66-4F61-9F62-CF73FCD0CA4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E50DBAB6-010E-4317-815F-6684E8BC4F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A1CE254E-66C2-419A-BF13-AADB0E8120C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D3203EDD-A79D-4D8C-9064-1626543B67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4668E958-1987-4C9C-9359-06ABE1C15E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6942CD5B-396C-479C-8FF8-860ED79FEF3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0D0B0165-14BF-400F-A5CB-4F90F605C6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2EA07DE6-FD58-47E2-AB73-28B170809E0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AB5D6824-90E7-4CF1-933D-12D8F2FE76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4F2ABADD-636E-4A81-887D-D27ECEA0C9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53F0F2A0-DAC9-42F7-AC71-6AC4647E84B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5A80C5DB-5311-4C16-934B-239BBD6A400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26B338EA-5530-4DA9-A913-E7F4DACDB1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4674B9AA-4F04-4D14-B35B-DAEC12CF56A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AAE2719-6875-454A-B5F0-48C96A779C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E78D0CAD-EEBD-42C5-A686-A947B0B1C03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524D582E-184B-4553-9817-4013F503798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E0840A17-9A8B-4A23-A89E-77473EC2084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7A1B7B8F-86CD-4F9E-B5C2-CAF9DC29244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9FC35522-201F-4602-88D0-AF0A1E752ED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C832758C-2038-43BC-844C-A0452791C4E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CD6B33AF-591E-4183-927F-29D24959365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3E4CB0D3-7B13-4458-A315-E6908A5C4A4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C719BC53-4E9F-47CD-B1A1-2248E978B03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7C6C5BDF-CC31-42E8-982D-98EF66452AC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B6C6C963-59FA-463B-AF0F-BF58263DB5E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3A739C78-72CE-404B-AD75-A5195D65DF1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66AC9A08-718A-47B4-907F-E242AB5811E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6D952161-7E41-40CB-9C0F-C20C682CC80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1FC895A3-05FE-406E-AE5E-6BB65BA9992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9570C639-8E26-42D8-8419-DDD08B1548C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024CC269-9F9B-4A7E-95A5-5AB712F0BA2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117A6893-7D97-4213-A91B-FA58E6D4EC7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188" name="直線コネクタ 187">
          <a:extLst>
            <a:ext uri="{FF2B5EF4-FFF2-40B4-BE49-F238E27FC236}">
              <a16:creationId xmlns:a16="http://schemas.microsoft.com/office/drawing/2014/main" id="{B8DBAD17-666E-4B4A-9A71-03BE8A2006C3}"/>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189" name="【公営住宅】&#10;有形固定資産減価償却率最小値テキスト">
          <a:extLst>
            <a:ext uri="{FF2B5EF4-FFF2-40B4-BE49-F238E27FC236}">
              <a16:creationId xmlns:a16="http://schemas.microsoft.com/office/drawing/2014/main" id="{3534E92D-1E94-41F3-8124-836EBFFB0EC3}"/>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190" name="直線コネクタ 189">
          <a:extLst>
            <a:ext uri="{FF2B5EF4-FFF2-40B4-BE49-F238E27FC236}">
              <a16:creationId xmlns:a16="http://schemas.microsoft.com/office/drawing/2014/main" id="{EF159279-5D82-494C-A803-F81C2E9F2379}"/>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191" name="【公営住宅】&#10;有形固定資産減価償却率最大値テキスト">
          <a:extLst>
            <a:ext uri="{FF2B5EF4-FFF2-40B4-BE49-F238E27FC236}">
              <a16:creationId xmlns:a16="http://schemas.microsoft.com/office/drawing/2014/main" id="{A3BF4C20-2802-44A5-98A5-D9BE4B57614C}"/>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192" name="直線コネクタ 191">
          <a:extLst>
            <a:ext uri="{FF2B5EF4-FFF2-40B4-BE49-F238E27FC236}">
              <a16:creationId xmlns:a16="http://schemas.microsoft.com/office/drawing/2014/main" id="{B1946149-DF4E-476B-8BD0-7342F8EAEE25}"/>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B4D8FB4A-D379-452E-BF31-FD21C6382B74}"/>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194" name="フローチャート: 判断 193">
          <a:extLst>
            <a:ext uri="{FF2B5EF4-FFF2-40B4-BE49-F238E27FC236}">
              <a16:creationId xmlns:a16="http://schemas.microsoft.com/office/drawing/2014/main" id="{21C7A050-1174-4F33-81A8-D46A62BCD2D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195" name="フローチャート: 判断 194">
          <a:extLst>
            <a:ext uri="{FF2B5EF4-FFF2-40B4-BE49-F238E27FC236}">
              <a16:creationId xmlns:a16="http://schemas.microsoft.com/office/drawing/2014/main" id="{CEF985DE-A0AD-44CD-A1AE-4D7DBE8276BF}"/>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196" name="フローチャート: 判断 195">
          <a:extLst>
            <a:ext uri="{FF2B5EF4-FFF2-40B4-BE49-F238E27FC236}">
              <a16:creationId xmlns:a16="http://schemas.microsoft.com/office/drawing/2014/main" id="{C4AD2D0D-14D4-42F1-B182-CF014A4A0FB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197" name="フローチャート: 判断 196">
          <a:extLst>
            <a:ext uri="{FF2B5EF4-FFF2-40B4-BE49-F238E27FC236}">
              <a16:creationId xmlns:a16="http://schemas.microsoft.com/office/drawing/2014/main" id="{FCF0BEA8-922F-4A52-8E34-6EFCB2D3F066}"/>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198" name="フローチャート: 判断 197">
          <a:extLst>
            <a:ext uri="{FF2B5EF4-FFF2-40B4-BE49-F238E27FC236}">
              <a16:creationId xmlns:a16="http://schemas.microsoft.com/office/drawing/2014/main" id="{317CB302-57BE-4FA7-AB23-AF484F6CF43F}"/>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0A5CF67-E0A7-41BA-8FA9-864E39306F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26CD698F-82F0-4E66-BCAD-AE4E8E21172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3EEB554-81F2-45F8-A5BE-597145D4DF8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EEAC102-0FF9-4405-A79E-8A4E8E90231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48BF9CE2-59B9-4EF3-BCA4-6E0BF6AC7C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155484</xdr:rowOff>
    </xdr:from>
    <xdr:to>
      <xdr:col>24</xdr:col>
      <xdr:colOff>114300</xdr:colOff>
      <xdr:row>84</xdr:row>
      <xdr:rowOff>85634</xdr:rowOff>
    </xdr:to>
    <xdr:sp macro="" textlink="">
      <xdr:nvSpPr>
        <xdr:cNvPr id="204" name="楕円 203">
          <a:extLst>
            <a:ext uri="{FF2B5EF4-FFF2-40B4-BE49-F238E27FC236}">
              <a16:creationId xmlns:a16="http://schemas.microsoft.com/office/drawing/2014/main" id="{C725C31E-3770-483E-B748-88FDC532F5BC}"/>
            </a:ext>
          </a:extLst>
        </xdr:cNvPr>
        <xdr:cNvSpPr/>
      </xdr:nvSpPr>
      <xdr:spPr>
        <a:xfrm>
          <a:off x="45847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133911</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ACD2588C-F0E5-4C13-A273-4E20F4FE30E8}"/>
            </a:ext>
          </a:extLst>
        </xdr:cNvPr>
        <xdr:cNvSpPr txBox="1"/>
      </xdr:nvSpPr>
      <xdr:spPr>
        <a:xfrm>
          <a:off x="4673600"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111398</xdr:rowOff>
    </xdr:from>
    <xdr:to>
      <xdr:col>20</xdr:col>
      <xdr:colOff>38100</xdr:colOff>
      <xdr:row>84</xdr:row>
      <xdr:rowOff>41548</xdr:rowOff>
    </xdr:to>
    <xdr:sp macro="" textlink="">
      <xdr:nvSpPr>
        <xdr:cNvPr id="206" name="楕円 205">
          <a:extLst>
            <a:ext uri="{FF2B5EF4-FFF2-40B4-BE49-F238E27FC236}">
              <a16:creationId xmlns:a16="http://schemas.microsoft.com/office/drawing/2014/main" id="{A9275A75-7862-47CE-B20A-7B1827AB0174}"/>
            </a:ext>
          </a:extLst>
        </xdr:cNvPr>
        <xdr:cNvSpPr/>
      </xdr:nvSpPr>
      <xdr:spPr>
        <a:xfrm>
          <a:off x="3746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162198</xdr:rowOff>
    </xdr:from>
    <xdr:to>
      <xdr:col>24</xdr:col>
      <xdr:colOff>63500</xdr:colOff>
      <xdr:row>84</xdr:row>
      <xdr:rowOff>34834</xdr:rowOff>
    </xdr:to>
    <xdr:cxnSp macro="">
      <xdr:nvCxnSpPr>
        <xdr:cNvPr id="207" name="直線コネクタ 206">
          <a:extLst>
            <a:ext uri="{FF2B5EF4-FFF2-40B4-BE49-F238E27FC236}">
              <a16:creationId xmlns:a16="http://schemas.microsoft.com/office/drawing/2014/main" id="{6661B701-D887-43DC-A134-1EA730129D5F}"/>
            </a:ext>
          </a:extLst>
        </xdr:cNvPr>
        <xdr:cNvCxnSpPr/>
      </xdr:nvCxnSpPr>
      <xdr:spPr>
        <a:xfrm>
          <a:off x="3797300" y="14392548"/>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168548</xdr:rowOff>
    </xdr:from>
    <xdr:to>
      <xdr:col>15</xdr:col>
      <xdr:colOff>101600</xdr:colOff>
      <xdr:row>84</xdr:row>
      <xdr:rowOff>98698</xdr:rowOff>
    </xdr:to>
    <xdr:sp macro="" textlink="">
      <xdr:nvSpPr>
        <xdr:cNvPr id="208" name="楕円 207">
          <a:extLst>
            <a:ext uri="{FF2B5EF4-FFF2-40B4-BE49-F238E27FC236}">
              <a16:creationId xmlns:a16="http://schemas.microsoft.com/office/drawing/2014/main" id="{9AAE638C-EA97-407C-92F2-B8AFDD9D08F8}"/>
            </a:ext>
          </a:extLst>
        </xdr:cNvPr>
        <xdr:cNvSpPr/>
      </xdr:nvSpPr>
      <xdr:spPr>
        <a:xfrm>
          <a:off x="2857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162198</xdr:rowOff>
    </xdr:from>
    <xdr:to>
      <xdr:col>19</xdr:col>
      <xdr:colOff>177800</xdr:colOff>
      <xdr:row>84</xdr:row>
      <xdr:rowOff>47898</xdr:rowOff>
    </xdr:to>
    <xdr:cxnSp macro="">
      <xdr:nvCxnSpPr>
        <xdr:cNvPr id="209" name="直線コネクタ 208">
          <a:extLst>
            <a:ext uri="{FF2B5EF4-FFF2-40B4-BE49-F238E27FC236}">
              <a16:creationId xmlns:a16="http://schemas.microsoft.com/office/drawing/2014/main" id="{17C0283C-410A-4BEF-BD64-E2C319F3A088}"/>
            </a:ext>
          </a:extLst>
        </xdr:cNvPr>
        <xdr:cNvCxnSpPr/>
      </xdr:nvCxnSpPr>
      <xdr:spPr>
        <a:xfrm flipV="1">
          <a:off x="2908300" y="1439254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119562</xdr:rowOff>
    </xdr:from>
    <xdr:to>
      <xdr:col>10</xdr:col>
      <xdr:colOff>165100</xdr:colOff>
      <xdr:row>84</xdr:row>
      <xdr:rowOff>49712</xdr:rowOff>
    </xdr:to>
    <xdr:sp macro="" textlink="">
      <xdr:nvSpPr>
        <xdr:cNvPr id="210" name="楕円 209">
          <a:extLst>
            <a:ext uri="{FF2B5EF4-FFF2-40B4-BE49-F238E27FC236}">
              <a16:creationId xmlns:a16="http://schemas.microsoft.com/office/drawing/2014/main" id="{B9DED53A-D4C5-49FC-92D5-79508489A019}"/>
            </a:ext>
          </a:extLst>
        </xdr:cNvPr>
        <xdr:cNvSpPr/>
      </xdr:nvSpPr>
      <xdr:spPr>
        <a:xfrm>
          <a:off x="1968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170362</xdr:rowOff>
    </xdr:from>
    <xdr:to>
      <xdr:col>15</xdr:col>
      <xdr:colOff>50800</xdr:colOff>
      <xdr:row>84</xdr:row>
      <xdr:rowOff>47898</xdr:rowOff>
    </xdr:to>
    <xdr:cxnSp macro="">
      <xdr:nvCxnSpPr>
        <xdr:cNvPr id="211" name="直線コネクタ 210">
          <a:extLst>
            <a:ext uri="{FF2B5EF4-FFF2-40B4-BE49-F238E27FC236}">
              <a16:creationId xmlns:a16="http://schemas.microsoft.com/office/drawing/2014/main" id="{1F55DCE6-9414-43EA-A6CD-67BBCCD7E333}"/>
            </a:ext>
          </a:extLst>
        </xdr:cNvPr>
        <xdr:cNvCxnSpPr/>
      </xdr:nvCxnSpPr>
      <xdr:spPr>
        <a:xfrm>
          <a:off x="2019300" y="1440071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70576</xdr:rowOff>
    </xdr:from>
    <xdr:to>
      <xdr:col>6</xdr:col>
      <xdr:colOff>38100</xdr:colOff>
      <xdr:row>82</xdr:row>
      <xdr:rowOff>726</xdr:rowOff>
    </xdr:to>
    <xdr:sp macro="" textlink="">
      <xdr:nvSpPr>
        <xdr:cNvPr id="212" name="楕円 211">
          <a:extLst>
            <a:ext uri="{FF2B5EF4-FFF2-40B4-BE49-F238E27FC236}">
              <a16:creationId xmlns:a16="http://schemas.microsoft.com/office/drawing/2014/main" id="{7EC323B4-42CA-4D70-B6FA-4D58D1D0A121}"/>
            </a:ext>
          </a:extLst>
        </xdr:cNvPr>
        <xdr:cNvSpPr/>
      </xdr:nvSpPr>
      <xdr:spPr>
        <a:xfrm>
          <a:off x="1079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121376</xdr:rowOff>
    </xdr:from>
    <xdr:to>
      <xdr:col>10</xdr:col>
      <xdr:colOff>114300</xdr:colOff>
      <xdr:row>83</xdr:row>
      <xdr:rowOff>170362</xdr:rowOff>
    </xdr:to>
    <xdr:cxnSp macro="">
      <xdr:nvCxnSpPr>
        <xdr:cNvPr id="213" name="直線コネクタ 212">
          <a:extLst>
            <a:ext uri="{FF2B5EF4-FFF2-40B4-BE49-F238E27FC236}">
              <a16:creationId xmlns:a16="http://schemas.microsoft.com/office/drawing/2014/main" id="{DDDA5A3E-D89E-4128-BB56-C02C7AAEB451}"/>
            </a:ext>
          </a:extLst>
        </xdr:cNvPr>
        <xdr:cNvCxnSpPr/>
      </xdr:nvCxnSpPr>
      <xdr:spPr>
        <a:xfrm>
          <a:off x="1130300" y="14008826"/>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214" name="n_1aveValue【公営住宅】&#10;有形固定資産減価償却率">
          <a:extLst>
            <a:ext uri="{FF2B5EF4-FFF2-40B4-BE49-F238E27FC236}">
              <a16:creationId xmlns:a16="http://schemas.microsoft.com/office/drawing/2014/main" id="{C8D14451-4EFB-450A-A818-02387CCB0AF8}"/>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215" name="n_2aveValue【公営住宅】&#10;有形固定資産減価償却率">
          <a:extLst>
            <a:ext uri="{FF2B5EF4-FFF2-40B4-BE49-F238E27FC236}">
              <a16:creationId xmlns:a16="http://schemas.microsoft.com/office/drawing/2014/main" id="{1F275941-4BD3-499E-B3CE-8FCCB6E4677C}"/>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216" name="n_3aveValue【公営住宅】&#10;有形固定資産減価償却率">
          <a:extLst>
            <a:ext uri="{FF2B5EF4-FFF2-40B4-BE49-F238E27FC236}">
              <a16:creationId xmlns:a16="http://schemas.microsoft.com/office/drawing/2014/main" id="{6568AF0C-38E9-4576-9FFA-CD8FBF61A49E}"/>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217" name="n_4aveValue【公営住宅】&#10;有形固定資産減価償却率">
          <a:extLst>
            <a:ext uri="{FF2B5EF4-FFF2-40B4-BE49-F238E27FC236}">
              <a16:creationId xmlns:a16="http://schemas.microsoft.com/office/drawing/2014/main" id="{DCDC3CA8-3B30-418D-85A0-8CBE5574E0F1}"/>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32675</xdr:rowOff>
    </xdr:from>
    <xdr:ext cx="405111" cy="259045"/>
    <xdr:sp macro="" textlink="">
      <xdr:nvSpPr>
        <xdr:cNvPr id="218" name="n_1mainValue【公営住宅】&#10;有形固定資産減価償却率">
          <a:extLst>
            <a:ext uri="{FF2B5EF4-FFF2-40B4-BE49-F238E27FC236}">
              <a16:creationId xmlns:a16="http://schemas.microsoft.com/office/drawing/2014/main" id="{65E30424-1CC8-4D22-B15B-3123F2BB2B26}"/>
            </a:ext>
          </a:extLst>
        </xdr:cNvPr>
        <xdr:cNvSpPr txBox="1"/>
      </xdr:nvSpPr>
      <xdr:spPr>
        <a:xfrm>
          <a:off x="35820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89825</xdr:rowOff>
    </xdr:from>
    <xdr:ext cx="405111" cy="259045"/>
    <xdr:sp macro="" textlink="">
      <xdr:nvSpPr>
        <xdr:cNvPr id="219" name="n_2mainValue【公営住宅】&#10;有形固定資産減価償却率">
          <a:extLst>
            <a:ext uri="{FF2B5EF4-FFF2-40B4-BE49-F238E27FC236}">
              <a16:creationId xmlns:a16="http://schemas.microsoft.com/office/drawing/2014/main" id="{02DB23F3-23C0-4C82-B76E-BC788432A69A}"/>
            </a:ext>
          </a:extLst>
        </xdr:cNvPr>
        <xdr:cNvSpPr txBox="1"/>
      </xdr:nvSpPr>
      <xdr:spPr>
        <a:xfrm>
          <a:off x="2705744"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40839</xdr:rowOff>
    </xdr:from>
    <xdr:ext cx="405111" cy="259045"/>
    <xdr:sp macro="" textlink="">
      <xdr:nvSpPr>
        <xdr:cNvPr id="220" name="n_3mainValue【公営住宅】&#10;有形固定資産減価償却率">
          <a:extLst>
            <a:ext uri="{FF2B5EF4-FFF2-40B4-BE49-F238E27FC236}">
              <a16:creationId xmlns:a16="http://schemas.microsoft.com/office/drawing/2014/main" id="{1FC7868B-3FD2-47A3-9E4D-3F4E5602AA70}"/>
            </a:ext>
          </a:extLst>
        </xdr:cNvPr>
        <xdr:cNvSpPr txBox="1"/>
      </xdr:nvSpPr>
      <xdr:spPr>
        <a:xfrm>
          <a:off x="1816744"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17253</xdr:rowOff>
    </xdr:from>
    <xdr:ext cx="405111" cy="259045"/>
    <xdr:sp macro="" textlink="">
      <xdr:nvSpPr>
        <xdr:cNvPr id="221" name="n_4mainValue【公営住宅】&#10;有形固定資産減価償却率">
          <a:extLst>
            <a:ext uri="{FF2B5EF4-FFF2-40B4-BE49-F238E27FC236}">
              <a16:creationId xmlns:a16="http://schemas.microsoft.com/office/drawing/2014/main" id="{C2BA7E4E-EEE1-4C3D-8773-92C987AF0EBC}"/>
            </a:ext>
          </a:extLst>
        </xdr:cNvPr>
        <xdr:cNvSpPr txBox="1"/>
      </xdr:nvSpPr>
      <xdr:spPr>
        <a:xfrm>
          <a:off x="927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0BEBD124-E2D8-4317-A723-2F65E7DBF3C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2F6A57ED-7671-497B-AAF4-23F0CE6E38A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21D9FA12-C4A8-4F92-B024-957583E997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FC43026A-7204-4706-85B1-F0A02495033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C6F82A2-E818-46AA-87BB-BE5721DC9B8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5C8A933C-A555-4434-BA43-72575120224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6E371788-0470-4DD6-B379-DCAB8E44E0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C8CE85E9-9D58-4955-BE14-5438645D526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E9E5B597-C9D8-4179-BE93-D58BCDC7B14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9B547657-C364-4971-9AD2-0D46A2BDB84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072177EC-4EE3-44CA-85A8-D623C058714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47DFEE69-5382-43EA-8FAD-43BE4D5A9A9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28DF2314-0913-49E1-9FFF-9F771D002FF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62A51ED9-4E5E-4DE4-A02C-A28D3323339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1CC1F77D-8CEB-44D6-BE46-A9D952963B8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AFA57C61-0ECE-400D-AE53-73FEC1631A1A}"/>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54FC9268-B470-4329-A85E-3760A6F2E15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C29A1B05-C592-4AD7-ACEB-8AD6756EA49F}"/>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BC1F0C2A-23FE-444D-87FA-C44213950A0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77CADA9B-15D6-4047-8DB5-6BBCFE39BC9D}"/>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B9C4BFDC-AC00-40E7-BC23-EADDD91CC00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3850342C-B9BD-4E40-A8E8-8C3E2D4B06D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公営住宅】&#10;一人当たり面積グラフ枠">
          <a:extLst>
            <a:ext uri="{FF2B5EF4-FFF2-40B4-BE49-F238E27FC236}">
              <a16:creationId xmlns:a16="http://schemas.microsoft.com/office/drawing/2014/main" id="{A91293CC-80B8-41BB-8EF7-D804BBBBF8E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245" name="直線コネクタ 244">
          <a:extLst>
            <a:ext uri="{FF2B5EF4-FFF2-40B4-BE49-F238E27FC236}">
              <a16:creationId xmlns:a16="http://schemas.microsoft.com/office/drawing/2014/main" id="{794524ED-28A9-4A5D-B8F6-6C17BC5675E9}"/>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246" name="【公営住宅】&#10;一人当たり面積最小値テキスト">
          <a:extLst>
            <a:ext uri="{FF2B5EF4-FFF2-40B4-BE49-F238E27FC236}">
              <a16:creationId xmlns:a16="http://schemas.microsoft.com/office/drawing/2014/main" id="{FFB0A1A7-05B3-4A9C-B286-18D8862D0BEC}"/>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247" name="直線コネクタ 246">
          <a:extLst>
            <a:ext uri="{FF2B5EF4-FFF2-40B4-BE49-F238E27FC236}">
              <a16:creationId xmlns:a16="http://schemas.microsoft.com/office/drawing/2014/main" id="{31F19FC7-8D6F-4020-B3AD-4168F27DB524}"/>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248" name="【公営住宅】&#10;一人当たり面積最大値テキスト">
          <a:extLst>
            <a:ext uri="{FF2B5EF4-FFF2-40B4-BE49-F238E27FC236}">
              <a16:creationId xmlns:a16="http://schemas.microsoft.com/office/drawing/2014/main" id="{1BC5096A-EFF1-4722-A307-764F6B3DEF12}"/>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249" name="直線コネクタ 248">
          <a:extLst>
            <a:ext uri="{FF2B5EF4-FFF2-40B4-BE49-F238E27FC236}">
              <a16:creationId xmlns:a16="http://schemas.microsoft.com/office/drawing/2014/main" id="{5D65A03C-8A39-4CAF-B7C6-A3A1FFE2E964}"/>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250" name="【公営住宅】&#10;一人当たり面積平均値テキスト">
          <a:extLst>
            <a:ext uri="{FF2B5EF4-FFF2-40B4-BE49-F238E27FC236}">
              <a16:creationId xmlns:a16="http://schemas.microsoft.com/office/drawing/2014/main" id="{8077149D-9F8A-4538-A477-48CF832F8756}"/>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251" name="フローチャート: 判断 250">
          <a:extLst>
            <a:ext uri="{FF2B5EF4-FFF2-40B4-BE49-F238E27FC236}">
              <a16:creationId xmlns:a16="http://schemas.microsoft.com/office/drawing/2014/main" id="{E1AD1A65-8C1E-4F06-9C3B-AE352301A17E}"/>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252" name="フローチャート: 判断 251">
          <a:extLst>
            <a:ext uri="{FF2B5EF4-FFF2-40B4-BE49-F238E27FC236}">
              <a16:creationId xmlns:a16="http://schemas.microsoft.com/office/drawing/2014/main" id="{6B641F14-8134-48F8-A0D8-B970D1CCDA0A}"/>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253" name="フローチャート: 判断 252">
          <a:extLst>
            <a:ext uri="{FF2B5EF4-FFF2-40B4-BE49-F238E27FC236}">
              <a16:creationId xmlns:a16="http://schemas.microsoft.com/office/drawing/2014/main" id="{4B062B92-50A9-4857-A43B-3D123BB710FD}"/>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254" name="フローチャート: 判断 253">
          <a:extLst>
            <a:ext uri="{FF2B5EF4-FFF2-40B4-BE49-F238E27FC236}">
              <a16:creationId xmlns:a16="http://schemas.microsoft.com/office/drawing/2014/main" id="{F29D4958-4BE6-4E86-83D7-2AAB052E8416}"/>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255" name="フローチャート: 判断 254">
          <a:extLst>
            <a:ext uri="{FF2B5EF4-FFF2-40B4-BE49-F238E27FC236}">
              <a16:creationId xmlns:a16="http://schemas.microsoft.com/office/drawing/2014/main" id="{709174DD-55FA-4080-B2BE-66275D0CE2FA}"/>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8BBDA7F-AE85-43E6-8EDD-DC6B3E731D4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A8B7007F-A610-4E2F-A2DD-C9073BDA5B2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6F193BF-98A1-4347-A4E6-99C1BBC7DB6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11715913-D7B7-47C5-AFAD-9CDC831630C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5D03ED4B-4669-4BEA-BF79-33CF692C52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61824</xdr:rowOff>
    </xdr:from>
    <xdr:to>
      <xdr:col>55</xdr:col>
      <xdr:colOff>50800</xdr:colOff>
      <xdr:row>85</xdr:row>
      <xdr:rowOff>163424</xdr:rowOff>
    </xdr:to>
    <xdr:sp macro="" textlink="">
      <xdr:nvSpPr>
        <xdr:cNvPr id="261" name="楕円 260">
          <a:extLst>
            <a:ext uri="{FF2B5EF4-FFF2-40B4-BE49-F238E27FC236}">
              <a16:creationId xmlns:a16="http://schemas.microsoft.com/office/drawing/2014/main" id="{826DE1C7-D4F9-4646-99AA-A2D2AE30DBD4}"/>
            </a:ext>
          </a:extLst>
        </xdr:cNvPr>
        <xdr:cNvSpPr/>
      </xdr:nvSpPr>
      <xdr:spPr>
        <a:xfrm>
          <a:off x="10426700" y="1463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40251</xdr:rowOff>
    </xdr:from>
    <xdr:ext cx="469744" cy="259045"/>
    <xdr:sp macro="" textlink="">
      <xdr:nvSpPr>
        <xdr:cNvPr id="262" name="【公営住宅】&#10;一人当たり面積該当値テキスト">
          <a:extLst>
            <a:ext uri="{FF2B5EF4-FFF2-40B4-BE49-F238E27FC236}">
              <a16:creationId xmlns:a16="http://schemas.microsoft.com/office/drawing/2014/main" id="{4EDEF00B-29B3-458C-BF87-C2851EB49F5F}"/>
            </a:ext>
          </a:extLst>
        </xdr:cNvPr>
        <xdr:cNvSpPr txBox="1"/>
      </xdr:nvSpPr>
      <xdr:spPr>
        <a:xfrm>
          <a:off x="10515600" y="146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68529</xdr:rowOff>
    </xdr:from>
    <xdr:to>
      <xdr:col>50</xdr:col>
      <xdr:colOff>165100</xdr:colOff>
      <xdr:row>85</xdr:row>
      <xdr:rowOff>170129</xdr:rowOff>
    </xdr:to>
    <xdr:sp macro="" textlink="">
      <xdr:nvSpPr>
        <xdr:cNvPr id="263" name="楕円 262">
          <a:extLst>
            <a:ext uri="{FF2B5EF4-FFF2-40B4-BE49-F238E27FC236}">
              <a16:creationId xmlns:a16="http://schemas.microsoft.com/office/drawing/2014/main" id="{7BA55BC5-6004-4291-9C3A-7342A5C3C135}"/>
            </a:ext>
          </a:extLst>
        </xdr:cNvPr>
        <xdr:cNvSpPr/>
      </xdr:nvSpPr>
      <xdr:spPr>
        <a:xfrm>
          <a:off x="9588500" y="1464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112624</xdr:rowOff>
    </xdr:from>
    <xdr:to>
      <xdr:col>55</xdr:col>
      <xdr:colOff>0</xdr:colOff>
      <xdr:row>85</xdr:row>
      <xdr:rowOff>119329</xdr:rowOff>
    </xdr:to>
    <xdr:cxnSp macro="">
      <xdr:nvCxnSpPr>
        <xdr:cNvPr id="264" name="直線コネクタ 263">
          <a:extLst>
            <a:ext uri="{FF2B5EF4-FFF2-40B4-BE49-F238E27FC236}">
              <a16:creationId xmlns:a16="http://schemas.microsoft.com/office/drawing/2014/main" id="{76632D8A-D49C-4299-9D7F-195F07380FE2}"/>
            </a:ext>
          </a:extLst>
        </xdr:cNvPr>
        <xdr:cNvCxnSpPr/>
      </xdr:nvCxnSpPr>
      <xdr:spPr>
        <a:xfrm flipV="1">
          <a:off x="9639300" y="14685874"/>
          <a:ext cx="8382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73253</xdr:rowOff>
    </xdr:from>
    <xdr:to>
      <xdr:col>46</xdr:col>
      <xdr:colOff>38100</xdr:colOff>
      <xdr:row>86</xdr:row>
      <xdr:rowOff>3403</xdr:rowOff>
    </xdr:to>
    <xdr:sp macro="" textlink="">
      <xdr:nvSpPr>
        <xdr:cNvPr id="265" name="楕円 264">
          <a:extLst>
            <a:ext uri="{FF2B5EF4-FFF2-40B4-BE49-F238E27FC236}">
              <a16:creationId xmlns:a16="http://schemas.microsoft.com/office/drawing/2014/main" id="{CDBA5114-FCE7-45CD-AE60-96B02E82663B}"/>
            </a:ext>
          </a:extLst>
        </xdr:cNvPr>
        <xdr:cNvSpPr/>
      </xdr:nvSpPr>
      <xdr:spPr>
        <a:xfrm>
          <a:off x="8699500" y="1464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119329</xdr:rowOff>
    </xdr:from>
    <xdr:to>
      <xdr:col>50</xdr:col>
      <xdr:colOff>114300</xdr:colOff>
      <xdr:row>85</xdr:row>
      <xdr:rowOff>124053</xdr:rowOff>
    </xdr:to>
    <xdr:cxnSp macro="">
      <xdr:nvCxnSpPr>
        <xdr:cNvPr id="266" name="直線コネクタ 265">
          <a:extLst>
            <a:ext uri="{FF2B5EF4-FFF2-40B4-BE49-F238E27FC236}">
              <a16:creationId xmlns:a16="http://schemas.microsoft.com/office/drawing/2014/main" id="{3DE3A408-FF6E-4232-B567-5554694BC153}"/>
            </a:ext>
          </a:extLst>
        </xdr:cNvPr>
        <xdr:cNvCxnSpPr/>
      </xdr:nvCxnSpPr>
      <xdr:spPr>
        <a:xfrm flipV="1">
          <a:off x="8750300" y="14692579"/>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78817</xdr:rowOff>
    </xdr:from>
    <xdr:to>
      <xdr:col>41</xdr:col>
      <xdr:colOff>101600</xdr:colOff>
      <xdr:row>86</xdr:row>
      <xdr:rowOff>8967</xdr:rowOff>
    </xdr:to>
    <xdr:sp macro="" textlink="">
      <xdr:nvSpPr>
        <xdr:cNvPr id="267" name="楕円 266">
          <a:extLst>
            <a:ext uri="{FF2B5EF4-FFF2-40B4-BE49-F238E27FC236}">
              <a16:creationId xmlns:a16="http://schemas.microsoft.com/office/drawing/2014/main" id="{093ED027-B1B1-4B5F-A639-7E37AAAC6794}"/>
            </a:ext>
          </a:extLst>
        </xdr:cNvPr>
        <xdr:cNvSpPr/>
      </xdr:nvSpPr>
      <xdr:spPr>
        <a:xfrm>
          <a:off x="7810500" y="1465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124053</xdr:rowOff>
    </xdr:from>
    <xdr:to>
      <xdr:col>45</xdr:col>
      <xdr:colOff>177800</xdr:colOff>
      <xdr:row>85</xdr:row>
      <xdr:rowOff>129617</xdr:rowOff>
    </xdr:to>
    <xdr:cxnSp macro="">
      <xdr:nvCxnSpPr>
        <xdr:cNvPr id="268" name="直線コネクタ 267">
          <a:extLst>
            <a:ext uri="{FF2B5EF4-FFF2-40B4-BE49-F238E27FC236}">
              <a16:creationId xmlns:a16="http://schemas.microsoft.com/office/drawing/2014/main" id="{5D4F3792-6EFB-4809-847C-2B39950F86CB}"/>
            </a:ext>
          </a:extLst>
        </xdr:cNvPr>
        <xdr:cNvCxnSpPr/>
      </xdr:nvCxnSpPr>
      <xdr:spPr>
        <a:xfrm flipV="1">
          <a:off x="7861300" y="14697303"/>
          <a:ext cx="889000" cy="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269" name="n_1aveValue【公営住宅】&#10;一人当たり面積">
          <a:extLst>
            <a:ext uri="{FF2B5EF4-FFF2-40B4-BE49-F238E27FC236}">
              <a16:creationId xmlns:a16="http://schemas.microsoft.com/office/drawing/2014/main" id="{B94BC075-CC6C-4819-A1BF-4FE741ED1FFA}"/>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270" name="n_2aveValue【公営住宅】&#10;一人当たり面積">
          <a:extLst>
            <a:ext uri="{FF2B5EF4-FFF2-40B4-BE49-F238E27FC236}">
              <a16:creationId xmlns:a16="http://schemas.microsoft.com/office/drawing/2014/main" id="{4CAF06AF-2F4F-4F7F-A539-FD7DF41C93B3}"/>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271" name="n_3aveValue【公営住宅】&#10;一人当たり面積">
          <a:extLst>
            <a:ext uri="{FF2B5EF4-FFF2-40B4-BE49-F238E27FC236}">
              <a16:creationId xmlns:a16="http://schemas.microsoft.com/office/drawing/2014/main" id="{5BC9087F-3453-423C-A7E4-215425CBC803}"/>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272" name="n_4aveValue【公営住宅】&#10;一人当たり面積">
          <a:extLst>
            <a:ext uri="{FF2B5EF4-FFF2-40B4-BE49-F238E27FC236}">
              <a16:creationId xmlns:a16="http://schemas.microsoft.com/office/drawing/2014/main" id="{2455E83B-E954-4AF1-A520-43804336F4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161256</xdr:rowOff>
    </xdr:from>
    <xdr:ext cx="469744" cy="259045"/>
    <xdr:sp macro="" textlink="">
      <xdr:nvSpPr>
        <xdr:cNvPr id="273" name="n_1mainValue【公営住宅】&#10;一人当たり面積">
          <a:extLst>
            <a:ext uri="{FF2B5EF4-FFF2-40B4-BE49-F238E27FC236}">
              <a16:creationId xmlns:a16="http://schemas.microsoft.com/office/drawing/2014/main" id="{3B98B1FC-F156-4AD8-A40B-8BA733FECE03}"/>
            </a:ext>
          </a:extLst>
        </xdr:cNvPr>
        <xdr:cNvSpPr txBox="1"/>
      </xdr:nvSpPr>
      <xdr:spPr>
        <a:xfrm>
          <a:off x="9391727" y="1473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165980</xdr:rowOff>
    </xdr:from>
    <xdr:ext cx="469744" cy="259045"/>
    <xdr:sp macro="" textlink="">
      <xdr:nvSpPr>
        <xdr:cNvPr id="274" name="n_2mainValue【公営住宅】&#10;一人当たり面積">
          <a:extLst>
            <a:ext uri="{FF2B5EF4-FFF2-40B4-BE49-F238E27FC236}">
              <a16:creationId xmlns:a16="http://schemas.microsoft.com/office/drawing/2014/main" id="{26E38B51-D20B-4309-B96E-EDBFB0CD7837}"/>
            </a:ext>
          </a:extLst>
        </xdr:cNvPr>
        <xdr:cNvSpPr txBox="1"/>
      </xdr:nvSpPr>
      <xdr:spPr>
        <a:xfrm>
          <a:off x="8515427" y="1473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xdr:rowOff>
    </xdr:from>
    <xdr:ext cx="469744" cy="259045"/>
    <xdr:sp macro="" textlink="">
      <xdr:nvSpPr>
        <xdr:cNvPr id="275" name="n_3mainValue【公営住宅】&#10;一人当たり面積">
          <a:extLst>
            <a:ext uri="{FF2B5EF4-FFF2-40B4-BE49-F238E27FC236}">
              <a16:creationId xmlns:a16="http://schemas.microsoft.com/office/drawing/2014/main" id="{CA02F762-F9A2-41B1-AF1E-B6537D55940E}"/>
            </a:ext>
          </a:extLst>
        </xdr:cNvPr>
        <xdr:cNvSpPr txBox="1"/>
      </xdr:nvSpPr>
      <xdr:spPr>
        <a:xfrm>
          <a:off x="7626427" y="1474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7A58A7E-7FC2-4F15-8620-E5AE19460E7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9CAF12B8-8882-4D2A-8448-6FDE11526F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1D56051-6C91-479D-A140-C17846E263E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A5BDDDFE-8D94-4D0E-8348-E08E51A27BE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F6F3C501-AA56-4F40-B0EF-1F7C31C33F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20E5BABE-7252-4909-892D-D7DDE7BEFF0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41B483E3-FB12-4C8A-949C-0024C2A3FCA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570AA58-48C8-4FE3-8EF0-AD0B696187D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B18E3B70-ACCC-410A-9BD6-59A31525EA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66C7DFDF-3933-4AF5-9673-C0A907C141D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8123C0E4-0406-4935-A238-7E7BA6DDB5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8F403646-04EA-4650-8B11-A9505A4155A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EB46B926-C635-4679-9DC8-C05C37A92D9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DD9EBCDD-B549-4DCA-AFC1-174BFD47657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86BEF0E5-261A-4FAB-8995-B091FE8B4CD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9A6D818D-FD5B-4BF5-88E2-131C5F3F68B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C1355A62-0C80-4AA5-8AE8-FFE99425F54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377EBE39-90CC-4CE5-B326-FEECEB7005A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1F9C33BA-16C1-487C-837E-3954917CF3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C425FB7A-3E68-431D-8DD9-9F4660F1979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D0E9E240-AD0C-483E-A47D-A6EE2F20675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71B90337-98E1-487C-BF80-B8C6503B094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A9EBE929-7B3F-4EF7-A8AC-86B0F8EE4E1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8C8E294D-D568-47F0-918D-EA387A8662A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BDA928DA-FB90-4970-9BCA-A34FA1D071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E822C9F3-C1EF-4C46-A8D4-9F7D843DE8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976BB0F2-CA52-4F92-8726-C4BD780A89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BECE449B-0D05-4249-91F9-6F79DE42603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36AB97E0-0834-45A5-A3AD-89EB50A7337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6645F43E-E96F-4EC5-AFE8-85B4266623B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D53C4867-52B6-4EFB-B444-55329EA0315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7B0DD3E6-9F90-469A-A840-4957CEB3735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6EF94676-77AD-48E1-9765-BE87DE13612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A659B0B4-081E-4228-8B35-9D4965418A8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9ED4A832-F0DA-415A-8D3F-11055BAFCE4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FE039C1E-A4B2-401C-A30F-C0D3D352DB3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EF587C97-91C5-4419-BEB5-BC9E1F7F2F8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48C3F82F-2802-4FDE-9611-26435A0F010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BCE62E00-319B-432A-8C23-E3C58BB2ECA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5D0AD93D-18E7-4CF2-B888-E5606FA6797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D9182BF0-8784-471C-B8DD-599419F8FEA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B28FD31B-765E-4DBA-9325-0C741C45EEE9}"/>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FECA5818-6A5B-4791-B929-FEC51499019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9B13AC4B-152E-4353-BF8D-94C50603A3A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711FB3BB-5475-4DF9-9066-C8B264A2FA93}"/>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1" name="直線コネクタ 320">
          <a:extLst>
            <a:ext uri="{FF2B5EF4-FFF2-40B4-BE49-F238E27FC236}">
              <a16:creationId xmlns:a16="http://schemas.microsoft.com/office/drawing/2014/main" id="{10E55522-66D9-4474-8F54-9845DACA979D}"/>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71FE660B-0281-459A-B0E0-C1446B68DACE}"/>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323" name="フローチャート: 判断 322">
          <a:extLst>
            <a:ext uri="{FF2B5EF4-FFF2-40B4-BE49-F238E27FC236}">
              <a16:creationId xmlns:a16="http://schemas.microsoft.com/office/drawing/2014/main" id="{3094B6F8-EAD7-4184-B389-8C859681F02C}"/>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24" name="フローチャート: 判断 323">
          <a:extLst>
            <a:ext uri="{FF2B5EF4-FFF2-40B4-BE49-F238E27FC236}">
              <a16:creationId xmlns:a16="http://schemas.microsoft.com/office/drawing/2014/main" id="{2E0A1056-9A7C-4217-9896-ACCE85379E59}"/>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325" name="フローチャート: 判断 324">
          <a:extLst>
            <a:ext uri="{FF2B5EF4-FFF2-40B4-BE49-F238E27FC236}">
              <a16:creationId xmlns:a16="http://schemas.microsoft.com/office/drawing/2014/main" id="{2E503ECA-2820-4657-BA2E-E110EEE0446A}"/>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326" name="フローチャート: 判断 325">
          <a:extLst>
            <a:ext uri="{FF2B5EF4-FFF2-40B4-BE49-F238E27FC236}">
              <a16:creationId xmlns:a16="http://schemas.microsoft.com/office/drawing/2014/main" id="{B3DC5164-861F-4940-B1D8-CFCD03E35505}"/>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27" name="フローチャート: 判断 326">
          <a:extLst>
            <a:ext uri="{FF2B5EF4-FFF2-40B4-BE49-F238E27FC236}">
              <a16:creationId xmlns:a16="http://schemas.microsoft.com/office/drawing/2014/main" id="{BAA87E84-1A61-48C7-8F3C-9BA0830F013D}"/>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5CBAE4C5-AC31-420A-8136-1076189037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E6B34163-830B-4840-AA39-DC368B65E49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DBDCA985-E74B-45C2-9A76-FC77352BDB8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EEF12388-2FEB-41C8-9700-E57CE9E768A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EC6CBFE-6C2E-4113-92BB-B13A2E876B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23767</xdr:rowOff>
    </xdr:from>
    <xdr:to>
      <xdr:col>85</xdr:col>
      <xdr:colOff>177800</xdr:colOff>
      <xdr:row>41</xdr:row>
      <xdr:rowOff>125367</xdr:rowOff>
    </xdr:to>
    <xdr:sp macro="" textlink="">
      <xdr:nvSpPr>
        <xdr:cNvPr id="333" name="楕円 332">
          <a:extLst>
            <a:ext uri="{FF2B5EF4-FFF2-40B4-BE49-F238E27FC236}">
              <a16:creationId xmlns:a16="http://schemas.microsoft.com/office/drawing/2014/main" id="{9A7CD46B-5030-479B-A76B-9363DA60ED9A}"/>
            </a:ext>
          </a:extLst>
        </xdr:cNvPr>
        <xdr:cNvSpPr/>
      </xdr:nvSpPr>
      <xdr:spPr>
        <a:xfrm>
          <a:off x="162687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2194</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F83E0687-D84B-42F8-852E-9F3DA0894F34}"/>
            </a:ext>
          </a:extLst>
        </xdr:cNvPr>
        <xdr:cNvSpPr txBox="1"/>
      </xdr:nvSpPr>
      <xdr:spPr>
        <a:xfrm>
          <a:off x="16357600"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159294</xdr:rowOff>
    </xdr:from>
    <xdr:to>
      <xdr:col>81</xdr:col>
      <xdr:colOff>101600</xdr:colOff>
      <xdr:row>41</xdr:row>
      <xdr:rowOff>89444</xdr:rowOff>
    </xdr:to>
    <xdr:sp macro="" textlink="">
      <xdr:nvSpPr>
        <xdr:cNvPr id="335" name="楕円 334">
          <a:extLst>
            <a:ext uri="{FF2B5EF4-FFF2-40B4-BE49-F238E27FC236}">
              <a16:creationId xmlns:a16="http://schemas.microsoft.com/office/drawing/2014/main" id="{6746778B-8952-47A7-BDD0-DFD53239E2F2}"/>
            </a:ext>
          </a:extLst>
        </xdr:cNvPr>
        <xdr:cNvSpPr/>
      </xdr:nvSpPr>
      <xdr:spPr>
        <a:xfrm>
          <a:off x="15430500" y="701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38644</xdr:rowOff>
    </xdr:from>
    <xdr:to>
      <xdr:col>85</xdr:col>
      <xdr:colOff>127000</xdr:colOff>
      <xdr:row>41</xdr:row>
      <xdr:rowOff>74567</xdr:rowOff>
    </xdr:to>
    <xdr:cxnSp macro="">
      <xdr:nvCxnSpPr>
        <xdr:cNvPr id="336" name="直線コネクタ 335">
          <a:extLst>
            <a:ext uri="{FF2B5EF4-FFF2-40B4-BE49-F238E27FC236}">
              <a16:creationId xmlns:a16="http://schemas.microsoft.com/office/drawing/2014/main" id="{291576AF-927E-4C97-9603-9A3C79A042E9}"/>
            </a:ext>
          </a:extLst>
        </xdr:cNvPr>
        <xdr:cNvCxnSpPr/>
      </xdr:nvCxnSpPr>
      <xdr:spPr>
        <a:xfrm>
          <a:off x="15481300" y="706809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123372</xdr:rowOff>
    </xdr:from>
    <xdr:to>
      <xdr:col>76</xdr:col>
      <xdr:colOff>165100</xdr:colOff>
      <xdr:row>41</xdr:row>
      <xdr:rowOff>53522</xdr:rowOff>
    </xdr:to>
    <xdr:sp macro="" textlink="">
      <xdr:nvSpPr>
        <xdr:cNvPr id="337" name="楕円 336">
          <a:extLst>
            <a:ext uri="{FF2B5EF4-FFF2-40B4-BE49-F238E27FC236}">
              <a16:creationId xmlns:a16="http://schemas.microsoft.com/office/drawing/2014/main" id="{D7ED69D8-CE7E-4510-8AAD-C6642D4601B5}"/>
            </a:ext>
          </a:extLst>
        </xdr:cNvPr>
        <xdr:cNvSpPr/>
      </xdr:nvSpPr>
      <xdr:spPr>
        <a:xfrm>
          <a:off x="14541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2722</xdr:rowOff>
    </xdr:from>
    <xdr:to>
      <xdr:col>81</xdr:col>
      <xdr:colOff>50800</xdr:colOff>
      <xdr:row>41</xdr:row>
      <xdr:rowOff>38644</xdr:rowOff>
    </xdr:to>
    <xdr:cxnSp macro="">
      <xdr:nvCxnSpPr>
        <xdr:cNvPr id="338" name="直線コネクタ 337">
          <a:extLst>
            <a:ext uri="{FF2B5EF4-FFF2-40B4-BE49-F238E27FC236}">
              <a16:creationId xmlns:a16="http://schemas.microsoft.com/office/drawing/2014/main" id="{39E588D5-535B-40E8-BCA1-5468034694EE}"/>
            </a:ext>
          </a:extLst>
        </xdr:cNvPr>
        <xdr:cNvCxnSpPr/>
      </xdr:nvCxnSpPr>
      <xdr:spPr>
        <a:xfrm>
          <a:off x="14592300" y="70321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87449</xdr:rowOff>
    </xdr:from>
    <xdr:to>
      <xdr:col>72</xdr:col>
      <xdr:colOff>38100</xdr:colOff>
      <xdr:row>41</xdr:row>
      <xdr:rowOff>17599</xdr:rowOff>
    </xdr:to>
    <xdr:sp macro="" textlink="">
      <xdr:nvSpPr>
        <xdr:cNvPr id="339" name="楕円 338">
          <a:extLst>
            <a:ext uri="{FF2B5EF4-FFF2-40B4-BE49-F238E27FC236}">
              <a16:creationId xmlns:a16="http://schemas.microsoft.com/office/drawing/2014/main" id="{474B2357-3A25-41E9-B164-43CCBA1FE1D4}"/>
            </a:ext>
          </a:extLst>
        </xdr:cNvPr>
        <xdr:cNvSpPr/>
      </xdr:nvSpPr>
      <xdr:spPr>
        <a:xfrm>
          <a:off x="13652500" y="694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138249</xdr:rowOff>
    </xdr:from>
    <xdr:to>
      <xdr:col>76</xdr:col>
      <xdr:colOff>114300</xdr:colOff>
      <xdr:row>41</xdr:row>
      <xdr:rowOff>2722</xdr:rowOff>
    </xdr:to>
    <xdr:cxnSp macro="">
      <xdr:nvCxnSpPr>
        <xdr:cNvPr id="340" name="直線コネクタ 339">
          <a:extLst>
            <a:ext uri="{FF2B5EF4-FFF2-40B4-BE49-F238E27FC236}">
              <a16:creationId xmlns:a16="http://schemas.microsoft.com/office/drawing/2014/main" id="{B8118BDE-9F01-4637-B2C6-746DC700C67A}"/>
            </a:ext>
          </a:extLst>
        </xdr:cNvPr>
        <xdr:cNvCxnSpPr/>
      </xdr:nvCxnSpPr>
      <xdr:spPr>
        <a:xfrm>
          <a:off x="13703300" y="699624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51526</xdr:rowOff>
    </xdr:from>
    <xdr:to>
      <xdr:col>67</xdr:col>
      <xdr:colOff>101600</xdr:colOff>
      <xdr:row>40</xdr:row>
      <xdr:rowOff>153126</xdr:rowOff>
    </xdr:to>
    <xdr:sp macro="" textlink="">
      <xdr:nvSpPr>
        <xdr:cNvPr id="341" name="楕円 340">
          <a:extLst>
            <a:ext uri="{FF2B5EF4-FFF2-40B4-BE49-F238E27FC236}">
              <a16:creationId xmlns:a16="http://schemas.microsoft.com/office/drawing/2014/main" id="{CE06A939-4F77-4EDE-82BA-9008A9BACBF3}"/>
            </a:ext>
          </a:extLst>
        </xdr:cNvPr>
        <xdr:cNvSpPr/>
      </xdr:nvSpPr>
      <xdr:spPr>
        <a:xfrm>
          <a:off x="12763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102326</xdr:rowOff>
    </xdr:from>
    <xdr:to>
      <xdr:col>71</xdr:col>
      <xdr:colOff>177800</xdr:colOff>
      <xdr:row>40</xdr:row>
      <xdr:rowOff>138249</xdr:rowOff>
    </xdr:to>
    <xdr:cxnSp macro="">
      <xdr:nvCxnSpPr>
        <xdr:cNvPr id="342" name="直線コネクタ 341">
          <a:extLst>
            <a:ext uri="{FF2B5EF4-FFF2-40B4-BE49-F238E27FC236}">
              <a16:creationId xmlns:a16="http://schemas.microsoft.com/office/drawing/2014/main" id="{818A4E90-6813-47C4-9014-E14122D663E7}"/>
            </a:ext>
          </a:extLst>
        </xdr:cNvPr>
        <xdr:cNvCxnSpPr/>
      </xdr:nvCxnSpPr>
      <xdr:spPr>
        <a:xfrm>
          <a:off x="12814300" y="69603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77FA7704-7C65-4514-954C-40716C5C8EE6}"/>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C3646BEB-35DA-46CE-9961-DBE94720B957}"/>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1CA1A1DA-D26F-496A-AB20-541D78E837B2}"/>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31898431-7475-4C1F-89BD-8350C4EB4CEB}"/>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80571</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44BF82A6-507C-41CC-9D8C-4FB10589B89A}"/>
            </a:ext>
          </a:extLst>
        </xdr:cNvPr>
        <xdr:cNvSpPr txBox="1"/>
      </xdr:nvSpPr>
      <xdr:spPr>
        <a:xfrm>
          <a:off x="15266044" y="71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44649</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A0118292-9CC0-43D5-B20F-FAB604690B2F}"/>
            </a:ext>
          </a:extLst>
        </xdr:cNvPr>
        <xdr:cNvSpPr txBox="1"/>
      </xdr:nvSpPr>
      <xdr:spPr>
        <a:xfrm>
          <a:off x="14389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8726</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4A300FFE-7302-45F6-830A-35E27CD5EC63}"/>
            </a:ext>
          </a:extLst>
        </xdr:cNvPr>
        <xdr:cNvSpPr txBox="1"/>
      </xdr:nvSpPr>
      <xdr:spPr>
        <a:xfrm>
          <a:off x="13500744" y="703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144253</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CE0F4FF4-7956-44F6-8545-F83E977C5F2C}"/>
            </a:ext>
          </a:extLst>
        </xdr:cNvPr>
        <xdr:cNvSpPr txBox="1"/>
      </xdr:nvSpPr>
      <xdr:spPr>
        <a:xfrm>
          <a:off x="126117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BC796CCF-6405-4DB1-B586-25BF11162E1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5FF89B89-ED29-4839-B8F6-19EE09E6972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4CE19E17-6D18-4131-B497-77A42C3A137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37A3E5E9-B781-4751-866E-C43A94FEBF7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8E64283-3270-495C-8730-2C7F0BEF27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7C8CA1A9-D59F-4683-B64A-D92DF9B628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8145A57E-C026-4658-88B0-C65EEE68338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32F26FCC-4B39-4E33-B35E-C583F8DBD4C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86CB978A-CCE1-4E7D-AD06-5D7919E99B8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3E93283-9DCE-4F5A-A2F0-9D51D112A8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5A8AE648-EB63-4FCE-A271-45B8CB90BEF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08158F1F-51FF-47D7-8A68-61DAD4DE66D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3ADA8C2E-DA16-4168-BE4A-43D82B5F77A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0565474B-52D0-4D3A-999E-4E50A02E418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DC4E7DAE-F0AD-42FA-970C-E5AD9C88D55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4FCA3059-D231-446E-88E2-CA37206D544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9088F179-06DB-4320-9919-1C4501D2648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7B248F63-9B11-4D42-BCF8-B0AF5D3A6D1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36926670-B6CE-409E-BC61-8025FF318D7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3FDA9C0C-62E9-4149-9FCF-56E5E423789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D73AA546-EEBF-4E68-BA7B-AEFFC363F20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372" name="直線コネクタ 371">
          <a:extLst>
            <a:ext uri="{FF2B5EF4-FFF2-40B4-BE49-F238E27FC236}">
              <a16:creationId xmlns:a16="http://schemas.microsoft.com/office/drawing/2014/main" id="{8FDA2D08-C647-470C-A8A9-1F656960206C}"/>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E6FEF92A-929B-4031-8AD3-9F1C712FB975}"/>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374" name="直線コネクタ 373">
          <a:extLst>
            <a:ext uri="{FF2B5EF4-FFF2-40B4-BE49-F238E27FC236}">
              <a16:creationId xmlns:a16="http://schemas.microsoft.com/office/drawing/2014/main" id="{95645828-6601-459A-8DF8-D3CACF1BC771}"/>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8E6F0098-09D0-499F-AB2C-D05E4DE501D7}"/>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376" name="直線コネクタ 375">
          <a:extLst>
            <a:ext uri="{FF2B5EF4-FFF2-40B4-BE49-F238E27FC236}">
              <a16:creationId xmlns:a16="http://schemas.microsoft.com/office/drawing/2014/main" id="{F22CBF4C-709A-4B47-BC79-754648191775}"/>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EB7429D4-5141-4566-AA10-E1F547F6E968}"/>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378" name="フローチャート: 判断 377">
          <a:extLst>
            <a:ext uri="{FF2B5EF4-FFF2-40B4-BE49-F238E27FC236}">
              <a16:creationId xmlns:a16="http://schemas.microsoft.com/office/drawing/2014/main" id="{12639E1C-410F-4778-9694-0569E9638F23}"/>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379" name="フローチャート: 判断 378">
          <a:extLst>
            <a:ext uri="{FF2B5EF4-FFF2-40B4-BE49-F238E27FC236}">
              <a16:creationId xmlns:a16="http://schemas.microsoft.com/office/drawing/2014/main" id="{05FE2030-4FB1-4EAF-A338-0890327C6F67}"/>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380" name="フローチャート: 判断 379">
          <a:extLst>
            <a:ext uri="{FF2B5EF4-FFF2-40B4-BE49-F238E27FC236}">
              <a16:creationId xmlns:a16="http://schemas.microsoft.com/office/drawing/2014/main" id="{4AF50AA0-610A-4C07-9A76-35CA245DC9AA}"/>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381" name="フローチャート: 判断 380">
          <a:extLst>
            <a:ext uri="{FF2B5EF4-FFF2-40B4-BE49-F238E27FC236}">
              <a16:creationId xmlns:a16="http://schemas.microsoft.com/office/drawing/2014/main" id="{0C0FC259-E6EE-427E-A182-4DBFCFA014C2}"/>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382" name="フローチャート: 判断 381">
          <a:extLst>
            <a:ext uri="{FF2B5EF4-FFF2-40B4-BE49-F238E27FC236}">
              <a16:creationId xmlns:a16="http://schemas.microsoft.com/office/drawing/2014/main" id="{AEC2BCE4-3FE1-4DD1-B123-BB15B781A22E}"/>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9A0E3BB0-A223-48CE-BF5D-B297E372F4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33E67A0-885D-4587-B73E-974E8D197E6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2DFFA015-6CF8-4832-A8D7-EEADCFD09A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A8D27404-6D38-4EE3-BC80-BCD01844BD8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608F7EF-2E49-4035-9417-40589B88507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22657</xdr:rowOff>
    </xdr:from>
    <xdr:to>
      <xdr:col>116</xdr:col>
      <xdr:colOff>114300</xdr:colOff>
      <xdr:row>41</xdr:row>
      <xdr:rowOff>124257</xdr:rowOff>
    </xdr:to>
    <xdr:sp macro="" textlink="">
      <xdr:nvSpPr>
        <xdr:cNvPr id="388" name="楕円 387">
          <a:extLst>
            <a:ext uri="{FF2B5EF4-FFF2-40B4-BE49-F238E27FC236}">
              <a16:creationId xmlns:a16="http://schemas.microsoft.com/office/drawing/2014/main" id="{8D21F6FC-0583-4A0C-A571-864D18EFD3D1}"/>
            </a:ext>
          </a:extLst>
        </xdr:cNvPr>
        <xdr:cNvSpPr/>
      </xdr:nvSpPr>
      <xdr:spPr>
        <a:xfrm>
          <a:off x="22110700" y="705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109034</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3EF164C3-05DA-4E2C-A98E-497831EBE28B}"/>
            </a:ext>
          </a:extLst>
        </xdr:cNvPr>
        <xdr:cNvSpPr txBox="1"/>
      </xdr:nvSpPr>
      <xdr:spPr>
        <a:xfrm>
          <a:off x="22199600" y="696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24943</xdr:rowOff>
    </xdr:from>
    <xdr:to>
      <xdr:col>112</xdr:col>
      <xdr:colOff>38100</xdr:colOff>
      <xdr:row>41</xdr:row>
      <xdr:rowOff>126543</xdr:rowOff>
    </xdr:to>
    <xdr:sp macro="" textlink="">
      <xdr:nvSpPr>
        <xdr:cNvPr id="390" name="楕円 389">
          <a:extLst>
            <a:ext uri="{FF2B5EF4-FFF2-40B4-BE49-F238E27FC236}">
              <a16:creationId xmlns:a16="http://schemas.microsoft.com/office/drawing/2014/main" id="{D8151B79-BFDF-4A8E-9F37-E4D1C8A8D9C2}"/>
            </a:ext>
          </a:extLst>
        </xdr:cNvPr>
        <xdr:cNvSpPr/>
      </xdr:nvSpPr>
      <xdr:spPr>
        <a:xfrm>
          <a:off x="21272500" y="705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73457</xdr:rowOff>
    </xdr:from>
    <xdr:to>
      <xdr:col>116</xdr:col>
      <xdr:colOff>63500</xdr:colOff>
      <xdr:row>41</xdr:row>
      <xdr:rowOff>75743</xdr:rowOff>
    </xdr:to>
    <xdr:cxnSp macro="">
      <xdr:nvCxnSpPr>
        <xdr:cNvPr id="391" name="直線コネクタ 390">
          <a:extLst>
            <a:ext uri="{FF2B5EF4-FFF2-40B4-BE49-F238E27FC236}">
              <a16:creationId xmlns:a16="http://schemas.microsoft.com/office/drawing/2014/main" id="{367ACE3B-162C-40D2-8992-3CE7D9E445C1}"/>
            </a:ext>
          </a:extLst>
        </xdr:cNvPr>
        <xdr:cNvCxnSpPr/>
      </xdr:nvCxnSpPr>
      <xdr:spPr>
        <a:xfrm flipV="1">
          <a:off x="21323300" y="710290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26771</xdr:rowOff>
    </xdr:from>
    <xdr:to>
      <xdr:col>107</xdr:col>
      <xdr:colOff>101600</xdr:colOff>
      <xdr:row>41</xdr:row>
      <xdr:rowOff>128371</xdr:rowOff>
    </xdr:to>
    <xdr:sp macro="" textlink="">
      <xdr:nvSpPr>
        <xdr:cNvPr id="392" name="楕円 391">
          <a:extLst>
            <a:ext uri="{FF2B5EF4-FFF2-40B4-BE49-F238E27FC236}">
              <a16:creationId xmlns:a16="http://schemas.microsoft.com/office/drawing/2014/main" id="{8A278836-3634-4466-BC74-84E8455A80AF}"/>
            </a:ext>
          </a:extLst>
        </xdr:cNvPr>
        <xdr:cNvSpPr/>
      </xdr:nvSpPr>
      <xdr:spPr>
        <a:xfrm>
          <a:off x="20383500" y="705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75743</xdr:rowOff>
    </xdr:from>
    <xdr:to>
      <xdr:col>111</xdr:col>
      <xdr:colOff>177800</xdr:colOff>
      <xdr:row>41</xdr:row>
      <xdr:rowOff>77571</xdr:rowOff>
    </xdr:to>
    <xdr:cxnSp macro="">
      <xdr:nvCxnSpPr>
        <xdr:cNvPr id="393" name="直線コネクタ 392">
          <a:extLst>
            <a:ext uri="{FF2B5EF4-FFF2-40B4-BE49-F238E27FC236}">
              <a16:creationId xmlns:a16="http://schemas.microsoft.com/office/drawing/2014/main" id="{0C66BAF4-BAF8-4A14-9614-C9E8306098A6}"/>
            </a:ext>
          </a:extLst>
        </xdr:cNvPr>
        <xdr:cNvCxnSpPr/>
      </xdr:nvCxnSpPr>
      <xdr:spPr>
        <a:xfrm flipV="1">
          <a:off x="20434300" y="7105193"/>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28601</xdr:rowOff>
    </xdr:from>
    <xdr:to>
      <xdr:col>102</xdr:col>
      <xdr:colOff>165100</xdr:colOff>
      <xdr:row>41</xdr:row>
      <xdr:rowOff>130201</xdr:rowOff>
    </xdr:to>
    <xdr:sp macro="" textlink="">
      <xdr:nvSpPr>
        <xdr:cNvPr id="394" name="楕円 393">
          <a:extLst>
            <a:ext uri="{FF2B5EF4-FFF2-40B4-BE49-F238E27FC236}">
              <a16:creationId xmlns:a16="http://schemas.microsoft.com/office/drawing/2014/main" id="{4D63BC89-18D7-4D1D-BB95-BDC144661CF2}"/>
            </a:ext>
          </a:extLst>
        </xdr:cNvPr>
        <xdr:cNvSpPr/>
      </xdr:nvSpPr>
      <xdr:spPr>
        <a:xfrm>
          <a:off x="19494500" y="705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77571</xdr:rowOff>
    </xdr:from>
    <xdr:to>
      <xdr:col>107</xdr:col>
      <xdr:colOff>50800</xdr:colOff>
      <xdr:row>41</xdr:row>
      <xdr:rowOff>79401</xdr:rowOff>
    </xdr:to>
    <xdr:cxnSp macro="">
      <xdr:nvCxnSpPr>
        <xdr:cNvPr id="395" name="直線コネクタ 394">
          <a:extLst>
            <a:ext uri="{FF2B5EF4-FFF2-40B4-BE49-F238E27FC236}">
              <a16:creationId xmlns:a16="http://schemas.microsoft.com/office/drawing/2014/main" id="{CEB9AAC6-06F1-4044-B3B6-9B014034711F}"/>
            </a:ext>
          </a:extLst>
        </xdr:cNvPr>
        <xdr:cNvCxnSpPr/>
      </xdr:nvCxnSpPr>
      <xdr:spPr>
        <a:xfrm flipV="1">
          <a:off x="19545300" y="7107021"/>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31344</xdr:rowOff>
    </xdr:from>
    <xdr:to>
      <xdr:col>98</xdr:col>
      <xdr:colOff>38100</xdr:colOff>
      <xdr:row>41</xdr:row>
      <xdr:rowOff>132944</xdr:rowOff>
    </xdr:to>
    <xdr:sp macro="" textlink="">
      <xdr:nvSpPr>
        <xdr:cNvPr id="396" name="楕円 395">
          <a:extLst>
            <a:ext uri="{FF2B5EF4-FFF2-40B4-BE49-F238E27FC236}">
              <a16:creationId xmlns:a16="http://schemas.microsoft.com/office/drawing/2014/main" id="{D60C2874-48C1-4527-B3DC-3ACFF95AA481}"/>
            </a:ext>
          </a:extLst>
        </xdr:cNvPr>
        <xdr:cNvSpPr/>
      </xdr:nvSpPr>
      <xdr:spPr>
        <a:xfrm>
          <a:off x="18605500" y="70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79401</xdr:rowOff>
    </xdr:from>
    <xdr:to>
      <xdr:col>102</xdr:col>
      <xdr:colOff>114300</xdr:colOff>
      <xdr:row>41</xdr:row>
      <xdr:rowOff>82144</xdr:rowOff>
    </xdr:to>
    <xdr:cxnSp macro="">
      <xdr:nvCxnSpPr>
        <xdr:cNvPr id="397" name="直線コネクタ 396">
          <a:extLst>
            <a:ext uri="{FF2B5EF4-FFF2-40B4-BE49-F238E27FC236}">
              <a16:creationId xmlns:a16="http://schemas.microsoft.com/office/drawing/2014/main" id="{B02EB101-95D9-49B2-849F-8D8C36916D01}"/>
            </a:ext>
          </a:extLst>
        </xdr:cNvPr>
        <xdr:cNvCxnSpPr/>
      </xdr:nvCxnSpPr>
      <xdr:spPr>
        <a:xfrm flipV="1">
          <a:off x="18656300" y="710885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09B1C4E0-3BC3-409B-BF5C-218650CF7735}"/>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2DFB2119-9E44-436A-BCB8-55B0EFC24D0D}"/>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DF3F29C7-A90E-4AC9-B010-3A2EB093C3CD}"/>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8D85CFA4-CFB0-4277-96B8-2F71224E8796}"/>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117670</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243CE921-B2A9-489E-8FB7-CEB1DF188222}"/>
            </a:ext>
          </a:extLst>
        </xdr:cNvPr>
        <xdr:cNvSpPr txBox="1"/>
      </xdr:nvSpPr>
      <xdr:spPr>
        <a:xfrm>
          <a:off x="21075727" y="714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119498</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63F843C6-4EDA-4CCB-A232-F44D406A966D}"/>
            </a:ext>
          </a:extLst>
        </xdr:cNvPr>
        <xdr:cNvSpPr txBox="1"/>
      </xdr:nvSpPr>
      <xdr:spPr>
        <a:xfrm>
          <a:off x="20199427" y="714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121328</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EC7FEBF0-CCA5-40A6-84F7-DD2693F4D18D}"/>
            </a:ext>
          </a:extLst>
        </xdr:cNvPr>
        <xdr:cNvSpPr txBox="1"/>
      </xdr:nvSpPr>
      <xdr:spPr>
        <a:xfrm>
          <a:off x="19310427" y="715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124071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A146BCA3-C7FB-4387-B463-2537844E5923}"/>
            </a:ext>
          </a:extLst>
        </xdr:cNvPr>
        <xdr:cNvSpPr txBox="1"/>
      </xdr:nvSpPr>
      <xdr:spPr>
        <a:xfrm>
          <a:off x="18421427" y="715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96ACAE38-A902-423C-A1EF-D6291C9152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C9C0E2E4-F46F-478B-8042-AE5010D7D76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DD624429-8D86-4980-B20E-F6558D7378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F3005279-FC16-4C43-957A-29354AD2EC2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3E87C003-B18F-41BE-96D5-C44A075733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9F14AFD1-2EF0-478C-896C-E044C57A12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3D7C9BC1-6CDE-4EE4-BAAF-E1C35BCAD2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28CB20A0-6CD9-4F31-8B50-22CFBFA4069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F52B21FE-E848-43DC-B71B-1C304C8A501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381BE43A-D8E4-4B4D-A8E7-FBD8FAE86C0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78715057-8C50-49CC-B37D-F1D1F6C9013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0DD2B218-92F2-4BE2-B506-2AA0E3597ED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8" name="テキスト ボックス 417">
          <a:extLst>
            <a:ext uri="{FF2B5EF4-FFF2-40B4-BE49-F238E27FC236}">
              <a16:creationId xmlns:a16="http://schemas.microsoft.com/office/drawing/2014/main" id="{DC714083-FC92-4E40-9B3F-AACFC3348CC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3FC96021-15ED-427C-917D-7B4B4222EBB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F782E8F1-A27E-4C30-BA12-0B02CF21527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989C0E7F-1218-4173-9063-7B3D7EFA947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60487F7C-65C0-45A6-9E6F-34EB676B72F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881E2ACC-68C3-4023-A225-632790B5C06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F36CB6FC-FF7C-4FC8-AE3C-A684DCBF96E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8D089344-55FA-44B9-B6EC-15807BBA8D8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436B2887-C3FB-485A-AD74-9D8DE95F30F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F5F3C9C2-5F0F-4FD1-A687-04D19B15A71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8" name="テキスト ボックス 427">
          <a:extLst>
            <a:ext uri="{FF2B5EF4-FFF2-40B4-BE49-F238E27FC236}">
              <a16:creationId xmlns:a16="http://schemas.microsoft.com/office/drawing/2014/main" id="{93F0DC9D-960A-46AC-A8CA-08B7186B516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E246E7A9-BB5B-46C3-BCBE-C369EC173BF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79988952-9149-496B-B289-7BE84786839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1" name="直線コネクタ 430">
          <a:extLst>
            <a:ext uri="{FF2B5EF4-FFF2-40B4-BE49-F238E27FC236}">
              <a16:creationId xmlns:a16="http://schemas.microsoft.com/office/drawing/2014/main" id="{F3429D86-921B-4D78-91F8-FC501E829892}"/>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2" name="【学校施設】&#10;有形固定資産減価償却率最小値テキスト">
          <a:extLst>
            <a:ext uri="{FF2B5EF4-FFF2-40B4-BE49-F238E27FC236}">
              <a16:creationId xmlns:a16="http://schemas.microsoft.com/office/drawing/2014/main" id="{DB7AA754-6E05-4D77-80C7-E6EDB3C33A35}"/>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3" name="直線コネクタ 432">
          <a:extLst>
            <a:ext uri="{FF2B5EF4-FFF2-40B4-BE49-F238E27FC236}">
              <a16:creationId xmlns:a16="http://schemas.microsoft.com/office/drawing/2014/main" id="{754E824D-539C-4DF5-B014-74A303F206EA}"/>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6296B7BA-B441-47BD-8166-C28757D54D91}"/>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35" name="直線コネクタ 434">
          <a:extLst>
            <a:ext uri="{FF2B5EF4-FFF2-40B4-BE49-F238E27FC236}">
              <a16:creationId xmlns:a16="http://schemas.microsoft.com/office/drawing/2014/main" id="{763E7C46-6B05-499D-8C80-2F81163E1D54}"/>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7EC3A4E2-5F54-4EF9-B4B7-45BE570465C2}"/>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37" name="フローチャート: 判断 436">
          <a:extLst>
            <a:ext uri="{FF2B5EF4-FFF2-40B4-BE49-F238E27FC236}">
              <a16:creationId xmlns:a16="http://schemas.microsoft.com/office/drawing/2014/main" id="{607DFBFA-D3A1-4432-ABA8-CD632872D272}"/>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38" name="フローチャート: 判断 437">
          <a:extLst>
            <a:ext uri="{FF2B5EF4-FFF2-40B4-BE49-F238E27FC236}">
              <a16:creationId xmlns:a16="http://schemas.microsoft.com/office/drawing/2014/main" id="{3E01CFE2-3C56-4063-954F-E5A054AFF8FA}"/>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39" name="フローチャート: 判断 438">
          <a:extLst>
            <a:ext uri="{FF2B5EF4-FFF2-40B4-BE49-F238E27FC236}">
              <a16:creationId xmlns:a16="http://schemas.microsoft.com/office/drawing/2014/main" id="{6A5DF9DD-3C62-460A-A64C-A98B7E6ABCB9}"/>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0" name="フローチャート: 判断 439">
          <a:extLst>
            <a:ext uri="{FF2B5EF4-FFF2-40B4-BE49-F238E27FC236}">
              <a16:creationId xmlns:a16="http://schemas.microsoft.com/office/drawing/2014/main" id="{64369D5A-92AE-4D14-9D0C-DF1C46B4F44B}"/>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1" name="フローチャート: 判断 440">
          <a:extLst>
            <a:ext uri="{FF2B5EF4-FFF2-40B4-BE49-F238E27FC236}">
              <a16:creationId xmlns:a16="http://schemas.microsoft.com/office/drawing/2014/main" id="{A73B592B-6ED0-4317-9328-845CCF69CDE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8DBE8B1A-1CE3-49FB-8B4B-AA9F0E731D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683F72-997C-4AD0-A0A4-FFED821B77C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2F17D33-F042-46F5-844E-F059C0A45D9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186B8A1-7C61-47C7-A155-0FE98C50019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5EF4513-E904-42AA-A111-16639F4B73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138612</xdr:rowOff>
    </xdr:from>
    <xdr:to>
      <xdr:col>85</xdr:col>
      <xdr:colOff>177800</xdr:colOff>
      <xdr:row>59</xdr:row>
      <xdr:rowOff>68762</xdr:rowOff>
    </xdr:to>
    <xdr:sp macro="" textlink="">
      <xdr:nvSpPr>
        <xdr:cNvPr id="447" name="楕円 446">
          <a:extLst>
            <a:ext uri="{FF2B5EF4-FFF2-40B4-BE49-F238E27FC236}">
              <a16:creationId xmlns:a16="http://schemas.microsoft.com/office/drawing/2014/main" id="{F0749F38-BC18-47F3-9A4B-56D839D374B1}"/>
            </a:ext>
          </a:extLst>
        </xdr:cNvPr>
        <xdr:cNvSpPr/>
      </xdr:nvSpPr>
      <xdr:spPr>
        <a:xfrm>
          <a:off x="162687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161489</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2DF402FE-6B2F-4563-8774-6876D5BF09CA}"/>
            </a:ext>
          </a:extLst>
        </xdr:cNvPr>
        <xdr:cNvSpPr txBox="1"/>
      </xdr:nvSpPr>
      <xdr:spPr>
        <a:xfrm>
          <a:off x="16357600" y="993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73297</xdr:rowOff>
    </xdr:from>
    <xdr:to>
      <xdr:col>81</xdr:col>
      <xdr:colOff>101600</xdr:colOff>
      <xdr:row>59</xdr:row>
      <xdr:rowOff>3447</xdr:rowOff>
    </xdr:to>
    <xdr:sp macro="" textlink="">
      <xdr:nvSpPr>
        <xdr:cNvPr id="449" name="楕円 448">
          <a:extLst>
            <a:ext uri="{FF2B5EF4-FFF2-40B4-BE49-F238E27FC236}">
              <a16:creationId xmlns:a16="http://schemas.microsoft.com/office/drawing/2014/main" id="{AF124B9F-417C-4A14-90F2-16B8B6867869}"/>
            </a:ext>
          </a:extLst>
        </xdr:cNvPr>
        <xdr:cNvSpPr/>
      </xdr:nvSpPr>
      <xdr:spPr>
        <a:xfrm>
          <a:off x="15430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124097</xdr:rowOff>
    </xdr:from>
    <xdr:to>
      <xdr:col>85</xdr:col>
      <xdr:colOff>127000</xdr:colOff>
      <xdr:row>59</xdr:row>
      <xdr:rowOff>17962</xdr:rowOff>
    </xdr:to>
    <xdr:cxnSp macro="">
      <xdr:nvCxnSpPr>
        <xdr:cNvPr id="450" name="直線コネクタ 449">
          <a:extLst>
            <a:ext uri="{FF2B5EF4-FFF2-40B4-BE49-F238E27FC236}">
              <a16:creationId xmlns:a16="http://schemas.microsoft.com/office/drawing/2014/main" id="{19F66D88-B2F6-479F-8F48-08F30EBD17A1}"/>
            </a:ext>
          </a:extLst>
        </xdr:cNvPr>
        <xdr:cNvCxnSpPr/>
      </xdr:nvCxnSpPr>
      <xdr:spPr>
        <a:xfrm>
          <a:off x="15481300" y="1006819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7983</xdr:rowOff>
    </xdr:from>
    <xdr:to>
      <xdr:col>76</xdr:col>
      <xdr:colOff>165100</xdr:colOff>
      <xdr:row>58</xdr:row>
      <xdr:rowOff>109583</xdr:rowOff>
    </xdr:to>
    <xdr:sp macro="" textlink="">
      <xdr:nvSpPr>
        <xdr:cNvPr id="451" name="楕円 450">
          <a:extLst>
            <a:ext uri="{FF2B5EF4-FFF2-40B4-BE49-F238E27FC236}">
              <a16:creationId xmlns:a16="http://schemas.microsoft.com/office/drawing/2014/main" id="{9E565BCE-03F4-4B7D-89B1-C893540D94D7}"/>
            </a:ext>
          </a:extLst>
        </xdr:cNvPr>
        <xdr:cNvSpPr/>
      </xdr:nvSpPr>
      <xdr:spPr>
        <a:xfrm>
          <a:off x="14541500" y="99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58783</xdr:rowOff>
    </xdr:from>
    <xdr:to>
      <xdr:col>81</xdr:col>
      <xdr:colOff>50800</xdr:colOff>
      <xdr:row>58</xdr:row>
      <xdr:rowOff>124097</xdr:rowOff>
    </xdr:to>
    <xdr:cxnSp macro="">
      <xdr:nvCxnSpPr>
        <xdr:cNvPr id="452" name="直線コネクタ 451">
          <a:extLst>
            <a:ext uri="{FF2B5EF4-FFF2-40B4-BE49-F238E27FC236}">
              <a16:creationId xmlns:a16="http://schemas.microsoft.com/office/drawing/2014/main" id="{43EA8267-8B6B-47FE-9732-FEDC9BE41F61}"/>
            </a:ext>
          </a:extLst>
        </xdr:cNvPr>
        <xdr:cNvCxnSpPr/>
      </xdr:nvCxnSpPr>
      <xdr:spPr>
        <a:xfrm>
          <a:off x="14592300" y="100028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114119</xdr:rowOff>
    </xdr:from>
    <xdr:to>
      <xdr:col>72</xdr:col>
      <xdr:colOff>38100</xdr:colOff>
      <xdr:row>58</xdr:row>
      <xdr:rowOff>44269</xdr:rowOff>
    </xdr:to>
    <xdr:sp macro="" textlink="">
      <xdr:nvSpPr>
        <xdr:cNvPr id="453" name="楕円 452">
          <a:extLst>
            <a:ext uri="{FF2B5EF4-FFF2-40B4-BE49-F238E27FC236}">
              <a16:creationId xmlns:a16="http://schemas.microsoft.com/office/drawing/2014/main" id="{EA17E70E-619C-4900-BAA9-DD0CF7B3CEDB}"/>
            </a:ext>
          </a:extLst>
        </xdr:cNvPr>
        <xdr:cNvSpPr/>
      </xdr:nvSpPr>
      <xdr:spPr>
        <a:xfrm>
          <a:off x="136525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164919</xdr:rowOff>
    </xdr:from>
    <xdr:to>
      <xdr:col>76</xdr:col>
      <xdr:colOff>114300</xdr:colOff>
      <xdr:row>58</xdr:row>
      <xdr:rowOff>58783</xdr:rowOff>
    </xdr:to>
    <xdr:cxnSp macro="">
      <xdr:nvCxnSpPr>
        <xdr:cNvPr id="454" name="直線コネクタ 453">
          <a:extLst>
            <a:ext uri="{FF2B5EF4-FFF2-40B4-BE49-F238E27FC236}">
              <a16:creationId xmlns:a16="http://schemas.microsoft.com/office/drawing/2014/main" id="{CF6A17C2-08A5-4481-AD8E-BD1A43EF73E9}"/>
            </a:ext>
          </a:extLst>
        </xdr:cNvPr>
        <xdr:cNvCxnSpPr/>
      </xdr:nvCxnSpPr>
      <xdr:spPr>
        <a:xfrm>
          <a:off x="13703300" y="993756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48804</xdr:rowOff>
    </xdr:from>
    <xdr:to>
      <xdr:col>67</xdr:col>
      <xdr:colOff>101600</xdr:colOff>
      <xdr:row>57</xdr:row>
      <xdr:rowOff>150404</xdr:rowOff>
    </xdr:to>
    <xdr:sp macro="" textlink="">
      <xdr:nvSpPr>
        <xdr:cNvPr id="455" name="楕円 454">
          <a:extLst>
            <a:ext uri="{FF2B5EF4-FFF2-40B4-BE49-F238E27FC236}">
              <a16:creationId xmlns:a16="http://schemas.microsoft.com/office/drawing/2014/main" id="{8F655FD5-89BD-4370-9A47-D59E03877854}"/>
            </a:ext>
          </a:extLst>
        </xdr:cNvPr>
        <xdr:cNvSpPr/>
      </xdr:nvSpPr>
      <xdr:spPr>
        <a:xfrm>
          <a:off x="12763500" y="9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99604</xdr:rowOff>
    </xdr:from>
    <xdr:to>
      <xdr:col>71</xdr:col>
      <xdr:colOff>177800</xdr:colOff>
      <xdr:row>57</xdr:row>
      <xdr:rowOff>164919</xdr:rowOff>
    </xdr:to>
    <xdr:cxnSp macro="">
      <xdr:nvCxnSpPr>
        <xdr:cNvPr id="456" name="直線コネクタ 455">
          <a:extLst>
            <a:ext uri="{FF2B5EF4-FFF2-40B4-BE49-F238E27FC236}">
              <a16:creationId xmlns:a16="http://schemas.microsoft.com/office/drawing/2014/main" id="{8019A8B4-07B5-4419-B9B6-5EA5190AAEED}"/>
            </a:ext>
          </a:extLst>
        </xdr:cNvPr>
        <xdr:cNvCxnSpPr/>
      </xdr:nvCxnSpPr>
      <xdr:spPr>
        <a:xfrm>
          <a:off x="12814300" y="987225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457" name="n_1aveValue【学校施設】&#10;有形固定資産減価償却率">
          <a:extLst>
            <a:ext uri="{FF2B5EF4-FFF2-40B4-BE49-F238E27FC236}">
              <a16:creationId xmlns:a16="http://schemas.microsoft.com/office/drawing/2014/main" id="{1919F5E9-C3F5-4C89-874C-43C8D1BE29F6}"/>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458" name="n_2aveValue【学校施設】&#10;有形固定資産減価償却率">
          <a:extLst>
            <a:ext uri="{FF2B5EF4-FFF2-40B4-BE49-F238E27FC236}">
              <a16:creationId xmlns:a16="http://schemas.microsoft.com/office/drawing/2014/main" id="{3B19D878-A522-400A-9C31-BE9BEFF77BFD}"/>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459" name="n_3aveValue【学校施設】&#10;有形固定資産減価償却率">
          <a:extLst>
            <a:ext uri="{FF2B5EF4-FFF2-40B4-BE49-F238E27FC236}">
              <a16:creationId xmlns:a16="http://schemas.microsoft.com/office/drawing/2014/main" id="{6A415219-E275-43C1-AF62-7066315EC061}"/>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460" name="n_4aveValue【学校施設】&#10;有形固定資産減価償却率">
          <a:extLst>
            <a:ext uri="{FF2B5EF4-FFF2-40B4-BE49-F238E27FC236}">
              <a16:creationId xmlns:a16="http://schemas.microsoft.com/office/drawing/2014/main" id="{44AC43B9-161A-4301-BF04-E4A9B4996EDF}"/>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19974</xdr:rowOff>
    </xdr:from>
    <xdr:ext cx="405111" cy="259045"/>
    <xdr:sp macro="" textlink="">
      <xdr:nvSpPr>
        <xdr:cNvPr id="461" name="n_1mainValue【学校施設】&#10;有形固定資産減価償却率">
          <a:extLst>
            <a:ext uri="{FF2B5EF4-FFF2-40B4-BE49-F238E27FC236}">
              <a16:creationId xmlns:a16="http://schemas.microsoft.com/office/drawing/2014/main" id="{3FAA1483-EE73-4270-86B6-2C6645A0D56F}"/>
            </a:ext>
          </a:extLst>
        </xdr:cNvPr>
        <xdr:cNvSpPr txBox="1"/>
      </xdr:nvSpPr>
      <xdr:spPr>
        <a:xfrm>
          <a:off x="152660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126110</xdr:rowOff>
    </xdr:from>
    <xdr:ext cx="405111" cy="259045"/>
    <xdr:sp macro="" textlink="">
      <xdr:nvSpPr>
        <xdr:cNvPr id="462" name="n_2mainValue【学校施設】&#10;有形固定資産減価償却率">
          <a:extLst>
            <a:ext uri="{FF2B5EF4-FFF2-40B4-BE49-F238E27FC236}">
              <a16:creationId xmlns:a16="http://schemas.microsoft.com/office/drawing/2014/main" id="{8E6763B8-DE37-420B-81A4-1831A37FA149}"/>
            </a:ext>
          </a:extLst>
        </xdr:cNvPr>
        <xdr:cNvSpPr txBox="1"/>
      </xdr:nvSpPr>
      <xdr:spPr>
        <a:xfrm>
          <a:off x="14389744" y="972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60796</xdr:rowOff>
    </xdr:from>
    <xdr:ext cx="405111" cy="259045"/>
    <xdr:sp macro="" textlink="">
      <xdr:nvSpPr>
        <xdr:cNvPr id="463" name="n_3mainValue【学校施設】&#10;有形固定資産減価償却率">
          <a:extLst>
            <a:ext uri="{FF2B5EF4-FFF2-40B4-BE49-F238E27FC236}">
              <a16:creationId xmlns:a16="http://schemas.microsoft.com/office/drawing/2014/main" id="{63604018-05DD-4945-8F66-A93060DA75C5}"/>
            </a:ext>
          </a:extLst>
        </xdr:cNvPr>
        <xdr:cNvSpPr txBox="1"/>
      </xdr:nvSpPr>
      <xdr:spPr>
        <a:xfrm>
          <a:off x="13500744" y="96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166931</xdr:rowOff>
    </xdr:from>
    <xdr:ext cx="405111" cy="259045"/>
    <xdr:sp macro="" textlink="">
      <xdr:nvSpPr>
        <xdr:cNvPr id="464" name="n_4mainValue【学校施設】&#10;有形固定資産減価償却率">
          <a:extLst>
            <a:ext uri="{FF2B5EF4-FFF2-40B4-BE49-F238E27FC236}">
              <a16:creationId xmlns:a16="http://schemas.microsoft.com/office/drawing/2014/main" id="{3C7257C9-30E6-46FC-A067-C243ED471C03}"/>
            </a:ext>
          </a:extLst>
        </xdr:cNvPr>
        <xdr:cNvSpPr txBox="1"/>
      </xdr:nvSpPr>
      <xdr:spPr>
        <a:xfrm>
          <a:off x="12611744" y="959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AE004B62-74B9-474A-B578-848D3A9E83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45568DA3-CAE2-46A3-B5B9-4458FD27320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0771BFC7-EA51-4B7F-8884-4CCF202699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FF30D68B-2A16-4354-AD3A-FBB392D52A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CE447F89-37DB-46F4-A65C-154C6CF0D6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1E69436B-D0C8-4789-91E2-F5F27EAAA7E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90586977-1249-4C78-9A4E-253AEA767A9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892E47EF-17C5-474F-9CAA-5B307861ABE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C85E3546-F54D-4364-95C4-1297AB429DB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DFA2E8FB-9F6A-43E4-905E-D10E9FD13B3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5" name="直線コネクタ 474">
          <a:extLst>
            <a:ext uri="{FF2B5EF4-FFF2-40B4-BE49-F238E27FC236}">
              <a16:creationId xmlns:a16="http://schemas.microsoft.com/office/drawing/2014/main" id="{5067D2F3-38EB-475D-9635-CD077FF2CDC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6" name="テキスト ボックス 475">
          <a:extLst>
            <a:ext uri="{FF2B5EF4-FFF2-40B4-BE49-F238E27FC236}">
              <a16:creationId xmlns:a16="http://schemas.microsoft.com/office/drawing/2014/main" id="{267CA123-012C-4C35-BC4D-E10E4E80A24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7" name="直線コネクタ 476">
          <a:extLst>
            <a:ext uri="{FF2B5EF4-FFF2-40B4-BE49-F238E27FC236}">
              <a16:creationId xmlns:a16="http://schemas.microsoft.com/office/drawing/2014/main" id="{F2425C53-7C72-4675-80C9-57A44327A00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78" name="テキスト ボックス 477">
          <a:extLst>
            <a:ext uri="{FF2B5EF4-FFF2-40B4-BE49-F238E27FC236}">
              <a16:creationId xmlns:a16="http://schemas.microsoft.com/office/drawing/2014/main" id="{79A4A47D-B24A-498E-8D95-7A75B57C860E}"/>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9" name="直線コネクタ 478">
          <a:extLst>
            <a:ext uri="{FF2B5EF4-FFF2-40B4-BE49-F238E27FC236}">
              <a16:creationId xmlns:a16="http://schemas.microsoft.com/office/drawing/2014/main" id="{66491B6E-BBEB-46F4-8A72-C6291684086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0" name="テキスト ボックス 479">
          <a:extLst>
            <a:ext uri="{FF2B5EF4-FFF2-40B4-BE49-F238E27FC236}">
              <a16:creationId xmlns:a16="http://schemas.microsoft.com/office/drawing/2014/main" id="{582A4F4C-F6E3-4F13-B2DD-BC3C1104D75E}"/>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1" name="直線コネクタ 480">
          <a:extLst>
            <a:ext uri="{FF2B5EF4-FFF2-40B4-BE49-F238E27FC236}">
              <a16:creationId xmlns:a16="http://schemas.microsoft.com/office/drawing/2014/main" id="{A9354853-5243-4118-A620-6D2BD02BCC6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2" name="テキスト ボックス 481">
          <a:extLst>
            <a:ext uri="{FF2B5EF4-FFF2-40B4-BE49-F238E27FC236}">
              <a16:creationId xmlns:a16="http://schemas.microsoft.com/office/drawing/2014/main" id="{9D0C44DE-14B0-46EF-A281-34F818E5ADB5}"/>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5958827C-C6C0-4C94-8A49-F34AA9F7E00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4" name="テキスト ボックス 483">
          <a:extLst>
            <a:ext uri="{FF2B5EF4-FFF2-40B4-BE49-F238E27FC236}">
              <a16:creationId xmlns:a16="http://schemas.microsoft.com/office/drawing/2014/main" id="{E00D69ED-460F-41E9-90BD-D771BBA7154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学校施設】&#10;一人当たり面積グラフ枠">
          <a:extLst>
            <a:ext uri="{FF2B5EF4-FFF2-40B4-BE49-F238E27FC236}">
              <a16:creationId xmlns:a16="http://schemas.microsoft.com/office/drawing/2014/main" id="{5310D3A8-2650-4B5C-B4F7-208D2BD9AAD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86" name="直線コネクタ 485">
          <a:extLst>
            <a:ext uri="{FF2B5EF4-FFF2-40B4-BE49-F238E27FC236}">
              <a16:creationId xmlns:a16="http://schemas.microsoft.com/office/drawing/2014/main" id="{CEBD275E-AD4F-408B-907C-4887DDD1B274}"/>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87" name="【学校施設】&#10;一人当たり面積最小値テキスト">
          <a:extLst>
            <a:ext uri="{FF2B5EF4-FFF2-40B4-BE49-F238E27FC236}">
              <a16:creationId xmlns:a16="http://schemas.microsoft.com/office/drawing/2014/main" id="{07E7C230-AB2E-4500-AD1E-3C8A229FFE2B}"/>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88" name="直線コネクタ 487">
          <a:extLst>
            <a:ext uri="{FF2B5EF4-FFF2-40B4-BE49-F238E27FC236}">
              <a16:creationId xmlns:a16="http://schemas.microsoft.com/office/drawing/2014/main" id="{87C56A30-89A6-46F6-BABD-FC5316214526}"/>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89" name="【学校施設】&#10;一人当たり面積最大値テキスト">
          <a:extLst>
            <a:ext uri="{FF2B5EF4-FFF2-40B4-BE49-F238E27FC236}">
              <a16:creationId xmlns:a16="http://schemas.microsoft.com/office/drawing/2014/main" id="{9C8FDF36-0EB1-407B-A4A1-10F628B462CC}"/>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0" name="直線コネクタ 489">
          <a:extLst>
            <a:ext uri="{FF2B5EF4-FFF2-40B4-BE49-F238E27FC236}">
              <a16:creationId xmlns:a16="http://schemas.microsoft.com/office/drawing/2014/main" id="{4AF0CCBC-6F8F-44AA-B68B-7D5D5AEE25C8}"/>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491" name="【学校施設】&#10;一人当たり面積平均値テキスト">
          <a:extLst>
            <a:ext uri="{FF2B5EF4-FFF2-40B4-BE49-F238E27FC236}">
              <a16:creationId xmlns:a16="http://schemas.microsoft.com/office/drawing/2014/main" id="{365E7D70-B040-4189-9B15-9C9EE27EAFCD}"/>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2" name="フローチャート: 判断 491">
          <a:extLst>
            <a:ext uri="{FF2B5EF4-FFF2-40B4-BE49-F238E27FC236}">
              <a16:creationId xmlns:a16="http://schemas.microsoft.com/office/drawing/2014/main" id="{B8511324-B6F5-4ECE-89F0-2BFCED01756E}"/>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3" name="フローチャート: 判断 492">
          <a:extLst>
            <a:ext uri="{FF2B5EF4-FFF2-40B4-BE49-F238E27FC236}">
              <a16:creationId xmlns:a16="http://schemas.microsoft.com/office/drawing/2014/main" id="{7DF0801C-40FF-4C2D-AE82-35A084D41F2A}"/>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4" name="フローチャート: 判断 493">
          <a:extLst>
            <a:ext uri="{FF2B5EF4-FFF2-40B4-BE49-F238E27FC236}">
              <a16:creationId xmlns:a16="http://schemas.microsoft.com/office/drawing/2014/main" id="{BC011FF6-FE3C-46B8-BAFD-002308BA986B}"/>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495" name="フローチャート: 判断 494">
          <a:extLst>
            <a:ext uri="{FF2B5EF4-FFF2-40B4-BE49-F238E27FC236}">
              <a16:creationId xmlns:a16="http://schemas.microsoft.com/office/drawing/2014/main" id="{5E861AE3-EF6D-43F9-A17A-B00349410D26}"/>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496" name="フローチャート: 判断 495">
          <a:extLst>
            <a:ext uri="{FF2B5EF4-FFF2-40B4-BE49-F238E27FC236}">
              <a16:creationId xmlns:a16="http://schemas.microsoft.com/office/drawing/2014/main" id="{86CDBB46-6D2E-4DBB-A46B-5ECD5C3690F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89F310F-A24C-4BDD-81C6-24F114E969E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B86F7C9D-D75B-4650-B00F-61A1C395B90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4A53F03-D670-4DE5-87D2-057CC9FFB3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6DF8721-EFC5-42F4-BC4A-BF86C599832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B0B509DD-DE29-44A7-85A8-9D15C5C8692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38034</xdr:rowOff>
    </xdr:from>
    <xdr:to>
      <xdr:col>116</xdr:col>
      <xdr:colOff>114300</xdr:colOff>
      <xdr:row>63</xdr:row>
      <xdr:rowOff>139634</xdr:rowOff>
    </xdr:to>
    <xdr:sp macro="" textlink="">
      <xdr:nvSpPr>
        <xdr:cNvPr id="502" name="楕円 501">
          <a:extLst>
            <a:ext uri="{FF2B5EF4-FFF2-40B4-BE49-F238E27FC236}">
              <a16:creationId xmlns:a16="http://schemas.microsoft.com/office/drawing/2014/main" id="{8846E65A-3C99-4FDA-A284-E6C8FDECB3DE}"/>
            </a:ext>
          </a:extLst>
        </xdr:cNvPr>
        <xdr:cNvSpPr/>
      </xdr:nvSpPr>
      <xdr:spPr>
        <a:xfrm>
          <a:off x="22110700" y="1083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124411</xdr:rowOff>
    </xdr:from>
    <xdr:ext cx="469744" cy="259045"/>
    <xdr:sp macro="" textlink="">
      <xdr:nvSpPr>
        <xdr:cNvPr id="503" name="【学校施設】&#10;一人当たり面積該当値テキスト">
          <a:extLst>
            <a:ext uri="{FF2B5EF4-FFF2-40B4-BE49-F238E27FC236}">
              <a16:creationId xmlns:a16="http://schemas.microsoft.com/office/drawing/2014/main" id="{58C85A38-12D6-41C6-9AD9-41936EE1FDDF}"/>
            </a:ext>
          </a:extLst>
        </xdr:cNvPr>
        <xdr:cNvSpPr txBox="1"/>
      </xdr:nvSpPr>
      <xdr:spPr>
        <a:xfrm>
          <a:off x="22199600" y="1075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41189</xdr:rowOff>
    </xdr:from>
    <xdr:to>
      <xdr:col>112</xdr:col>
      <xdr:colOff>38100</xdr:colOff>
      <xdr:row>63</xdr:row>
      <xdr:rowOff>142789</xdr:rowOff>
    </xdr:to>
    <xdr:sp macro="" textlink="">
      <xdr:nvSpPr>
        <xdr:cNvPr id="504" name="楕円 503">
          <a:extLst>
            <a:ext uri="{FF2B5EF4-FFF2-40B4-BE49-F238E27FC236}">
              <a16:creationId xmlns:a16="http://schemas.microsoft.com/office/drawing/2014/main" id="{1D87D89B-94B2-460C-B876-09009C73985E}"/>
            </a:ext>
          </a:extLst>
        </xdr:cNvPr>
        <xdr:cNvSpPr/>
      </xdr:nvSpPr>
      <xdr:spPr>
        <a:xfrm>
          <a:off x="21272500" y="1084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88834</xdr:rowOff>
    </xdr:from>
    <xdr:to>
      <xdr:col>116</xdr:col>
      <xdr:colOff>63500</xdr:colOff>
      <xdr:row>63</xdr:row>
      <xdr:rowOff>91989</xdr:rowOff>
    </xdr:to>
    <xdr:cxnSp macro="">
      <xdr:nvCxnSpPr>
        <xdr:cNvPr id="505" name="直線コネクタ 504">
          <a:extLst>
            <a:ext uri="{FF2B5EF4-FFF2-40B4-BE49-F238E27FC236}">
              <a16:creationId xmlns:a16="http://schemas.microsoft.com/office/drawing/2014/main" id="{1AE3F748-7509-4919-9B29-FED7897E3C50}"/>
            </a:ext>
          </a:extLst>
        </xdr:cNvPr>
        <xdr:cNvCxnSpPr/>
      </xdr:nvCxnSpPr>
      <xdr:spPr>
        <a:xfrm flipV="1">
          <a:off x="21323300" y="10890184"/>
          <a:ext cx="8382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43475</xdr:rowOff>
    </xdr:from>
    <xdr:to>
      <xdr:col>107</xdr:col>
      <xdr:colOff>101600</xdr:colOff>
      <xdr:row>63</xdr:row>
      <xdr:rowOff>145075</xdr:rowOff>
    </xdr:to>
    <xdr:sp macro="" textlink="">
      <xdr:nvSpPr>
        <xdr:cNvPr id="506" name="楕円 505">
          <a:extLst>
            <a:ext uri="{FF2B5EF4-FFF2-40B4-BE49-F238E27FC236}">
              <a16:creationId xmlns:a16="http://schemas.microsoft.com/office/drawing/2014/main" id="{323C1614-ABE3-40DD-9C28-8A6EF6E8F354}"/>
            </a:ext>
          </a:extLst>
        </xdr:cNvPr>
        <xdr:cNvSpPr/>
      </xdr:nvSpPr>
      <xdr:spPr>
        <a:xfrm>
          <a:off x="20383500" y="1084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91989</xdr:rowOff>
    </xdr:from>
    <xdr:to>
      <xdr:col>111</xdr:col>
      <xdr:colOff>177800</xdr:colOff>
      <xdr:row>63</xdr:row>
      <xdr:rowOff>94275</xdr:rowOff>
    </xdr:to>
    <xdr:cxnSp macro="">
      <xdr:nvCxnSpPr>
        <xdr:cNvPr id="507" name="直線コネクタ 506">
          <a:extLst>
            <a:ext uri="{FF2B5EF4-FFF2-40B4-BE49-F238E27FC236}">
              <a16:creationId xmlns:a16="http://schemas.microsoft.com/office/drawing/2014/main" id="{2694D1CC-70DD-4461-8E0C-E45528E30B23}"/>
            </a:ext>
          </a:extLst>
        </xdr:cNvPr>
        <xdr:cNvCxnSpPr/>
      </xdr:nvCxnSpPr>
      <xdr:spPr>
        <a:xfrm flipV="1">
          <a:off x="20434300" y="1089333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46127</xdr:rowOff>
    </xdr:from>
    <xdr:to>
      <xdr:col>102</xdr:col>
      <xdr:colOff>165100</xdr:colOff>
      <xdr:row>63</xdr:row>
      <xdr:rowOff>147727</xdr:rowOff>
    </xdr:to>
    <xdr:sp macro="" textlink="">
      <xdr:nvSpPr>
        <xdr:cNvPr id="508" name="楕円 507">
          <a:extLst>
            <a:ext uri="{FF2B5EF4-FFF2-40B4-BE49-F238E27FC236}">
              <a16:creationId xmlns:a16="http://schemas.microsoft.com/office/drawing/2014/main" id="{E90E1EC4-C5B6-47BE-92BE-0650D2689FF2}"/>
            </a:ext>
          </a:extLst>
        </xdr:cNvPr>
        <xdr:cNvSpPr/>
      </xdr:nvSpPr>
      <xdr:spPr>
        <a:xfrm>
          <a:off x="19494500" y="10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94275</xdr:rowOff>
    </xdr:from>
    <xdr:to>
      <xdr:col>107</xdr:col>
      <xdr:colOff>50800</xdr:colOff>
      <xdr:row>63</xdr:row>
      <xdr:rowOff>96927</xdr:rowOff>
    </xdr:to>
    <xdr:cxnSp macro="">
      <xdr:nvCxnSpPr>
        <xdr:cNvPr id="509" name="直線コネクタ 508">
          <a:extLst>
            <a:ext uri="{FF2B5EF4-FFF2-40B4-BE49-F238E27FC236}">
              <a16:creationId xmlns:a16="http://schemas.microsoft.com/office/drawing/2014/main" id="{1B5BB8B4-FDDA-432D-BAFF-2BF0EFD2DA9D}"/>
            </a:ext>
          </a:extLst>
        </xdr:cNvPr>
        <xdr:cNvCxnSpPr/>
      </xdr:nvCxnSpPr>
      <xdr:spPr>
        <a:xfrm flipV="1">
          <a:off x="19545300" y="10895625"/>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49692</xdr:rowOff>
    </xdr:from>
    <xdr:to>
      <xdr:col>98</xdr:col>
      <xdr:colOff>38100</xdr:colOff>
      <xdr:row>63</xdr:row>
      <xdr:rowOff>151292</xdr:rowOff>
    </xdr:to>
    <xdr:sp macro="" textlink="">
      <xdr:nvSpPr>
        <xdr:cNvPr id="510" name="楕円 509">
          <a:extLst>
            <a:ext uri="{FF2B5EF4-FFF2-40B4-BE49-F238E27FC236}">
              <a16:creationId xmlns:a16="http://schemas.microsoft.com/office/drawing/2014/main" id="{5034B718-5C89-4A91-B9D9-1A9D97955D1E}"/>
            </a:ext>
          </a:extLst>
        </xdr:cNvPr>
        <xdr:cNvSpPr/>
      </xdr:nvSpPr>
      <xdr:spPr>
        <a:xfrm>
          <a:off x="18605500" y="1085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96927</xdr:rowOff>
    </xdr:from>
    <xdr:to>
      <xdr:col>102</xdr:col>
      <xdr:colOff>114300</xdr:colOff>
      <xdr:row>63</xdr:row>
      <xdr:rowOff>100492</xdr:rowOff>
    </xdr:to>
    <xdr:cxnSp macro="">
      <xdr:nvCxnSpPr>
        <xdr:cNvPr id="511" name="直線コネクタ 510">
          <a:extLst>
            <a:ext uri="{FF2B5EF4-FFF2-40B4-BE49-F238E27FC236}">
              <a16:creationId xmlns:a16="http://schemas.microsoft.com/office/drawing/2014/main" id="{276A2978-1A3D-4B44-9397-5473B774AD84}"/>
            </a:ext>
          </a:extLst>
        </xdr:cNvPr>
        <xdr:cNvCxnSpPr/>
      </xdr:nvCxnSpPr>
      <xdr:spPr>
        <a:xfrm flipV="1">
          <a:off x="18656300" y="10898277"/>
          <a:ext cx="8890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512" name="n_1aveValue【学校施設】&#10;一人当たり面積">
          <a:extLst>
            <a:ext uri="{FF2B5EF4-FFF2-40B4-BE49-F238E27FC236}">
              <a16:creationId xmlns:a16="http://schemas.microsoft.com/office/drawing/2014/main" id="{9D77F246-12AD-489E-BD9E-0238214B197E}"/>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513" name="n_2aveValue【学校施設】&#10;一人当たり面積">
          <a:extLst>
            <a:ext uri="{FF2B5EF4-FFF2-40B4-BE49-F238E27FC236}">
              <a16:creationId xmlns:a16="http://schemas.microsoft.com/office/drawing/2014/main" id="{BCCF2CA6-046D-4E63-9ED5-14C7C3904C92}"/>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14" name="n_3aveValue【学校施設】&#10;一人当たり面積">
          <a:extLst>
            <a:ext uri="{FF2B5EF4-FFF2-40B4-BE49-F238E27FC236}">
              <a16:creationId xmlns:a16="http://schemas.microsoft.com/office/drawing/2014/main" id="{199A968E-74BC-4D91-876A-B5F7D473AC9C}"/>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15" name="n_4aveValue【学校施設】&#10;一人当たり面積">
          <a:extLst>
            <a:ext uri="{FF2B5EF4-FFF2-40B4-BE49-F238E27FC236}">
              <a16:creationId xmlns:a16="http://schemas.microsoft.com/office/drawing/2014/main" id="{86BB151D-EE67-4FB9-9A8F-775E417ABF6F}"/>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133916</xdr:rowOff>
    </xdr:from>
    <xdr:ext cx="469744" cy="259045"/>
    <xdr:sp macro="" textlink="">
      <xdr:nvSpPr>
        <xdr:cNvPr id="516" name="n_1mainValue【学校施設】&#10;一人当たり面積">
          <a:extLst>
            <a:ext uri="{FF2B5EF4-FFF2-40B4-BE49-F238E27FC236}">
              <a16:creationId xmlns:a16="http://schemas.microsoft.com/office/drawing/2014/main" id="{34130FF5-8426-4E10-998A-3D9793726BB7}"/>
            </a:ext>
          </a:extLst>
        </xdr:cNvPr>
        <xdr:cNvSpPr txBox="1"/>
      </xdr:nvSpPr>
      <xdr:spPr>
        <a:xfrm>
          <a:off x="21075727" y="1093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136202</xdr:rowOff>
    </xdr:from>
    <xdr:ext cx="469744" cy="259045"/>
    <xdr:sp macro="" textlink="">
      <xdr:nvSpPr>
        <xdr:cNvPr id="517" name="n_2mainValue【学校施設】&#10;一人当たり面積">
          <a:extLst>
            <a:ext uri="{FF2B5EF4-FFF2-40B4-BE49-F238E27FC236}">
              <a16:creationId xmlns:a16="http://schemas.microsoft.com/office/drawing/2014/main" id="{538585E1-FEB2-4B4C-9440-E019B745FF8B}"/>
            </a:ext>
          </a:extLst>
        </xdr:cNvPr>
        <xdr:cNvSpPr txBox="1"/>
      </xdr:nvSpPr>
      <xdr:spPr>
        <a:xfrm>
          <a:off x="20199427" y="1093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138854</xdr:rowOff>
    </xdr:from>
    <xdr:ext cx="469744" cy="259045"/>
    <xdr:sp macro="" textlink="">
      <xdr:nvSpPr>
        <xdr:cNvPr id="518" name="n_3mainValue【学校施設】&#10;一人当たり面積">
          <a:extLst>
            <a:ext uri="{FF2B5EF4-FFF2-40B4-BE49-F238E27FC236}">
              <a16:creationId xmlns:a16="http://schemas.microsoft.com/office/drawing/2014/main" id="{42EB1073-FB52-4E45-9542-A3B9B669D4BA}"/>
            </a:ext>
          </a:extLst>
        </xdr:cNvPr>
        <xdr:cNvSpPr txBox="1"/>
      </xdr:nvSpPr>
      <xdr:spPr>
        <a:xfrm>
          <a:off x="19310427" y="10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142419</xdr:rowOff>
    </xdr:from>
    <xdr:ext cx="469744" cy="259045"/>
    <xdr:sp macro="" textlink="">
      <xdr:nvSpPr>
        <xdr:cNvPr id="519" name="n_4mainValue【学校施設】&#10;一人当たり面積">
          <a:extLst>
            <a:ext uri="{FF2B5EF4-FFF2-40B4-BE49-F238E27FC236}">
              <a16:creationId xmlns:a16="http://schemas.microsoft.com/office/drawing/2014/main" id="{8361399F-7914-4F8D-9616-CF537F4C84D2}"/>
            </a:ext>
          </a:extLst>
        </xdr:cNvPr>
        <xdr:cNvSpPr txBox="1"/>
      </xdr:nvSpPr>
      <xdr:spPr>
        <a:xfrm>
          <a:off x="18421427" y="10943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BAC4E962-6D3E-450A-A346-B19F5F8511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861F6E98-2A73-4F01-97B0-CCA36B192C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EB0FFCB5-52B2-4032-904C-9E48CC1764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A6F165AF-8037-47CF-9531-CC2461BBEF6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5CD392CE-B651-462F-A38B-A7B451606B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3C566FDB-EDE1-43DF-B9D4-D101105ACF2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DC697774-DEB9-475B-9F23-17063C0855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70E9442D-BC96-4286-9A29-D3F29BEDBE4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8" name="正方形/長方形 527">
          <a:extLst>
            <a:ext uri="{FF2B5EF4-FFF2-40B4-BE49-F238E27FC236}">
              <a16:creationId xmlns:a16="http://schemas.microsoft.com/office/drawing/2014/main" id="{8CE75477-E5BA-4613-99C4-E9D52A7D9C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9" name="正方形/長方形 528">
          <a:extLst>
            <a:ext uri="{FF2B5EF4-FFF2-40B4-BE49-F238E27FC236}">
              <a16:creationId xmlns:a16="http://schemas.microsoft.com/office/drawing/2014/main" id="{FED8BBC3-4CDB-430B-B608-593BFE09D1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0" name="正方形/長方形 529">
          <a:extLst>
            <a:ext uri="{FF2B5EF4-FFF2-40B4-BE49-F238E27FC236}">
              <a16:creationId xmlns:a16="http://schemas.microsoft.com/office/drawing/2014/main" id="{2D3087CF-1B82-4BB6-B2E5-EB01E2271F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1" name="正方形/長方形 530">
          <a:extLst>
            <a:ext uri="{FF2B5EF4-FFF2-40B4-BE49-F238E27FC236}">
              <a16:creationId xmlns:a16="http://schemas.microsoft.com/office/drawing/2014/main" id="{7E88DFA9-4F32-4950-B85D-367D8D4CC84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2" name="正方形/長方形 531">
          <a:extLst>
            <a:ext uri="{FF2B5EF4-FFF2-40B4-BE49-F238E27FC236}">
              <a16:creationId xmlns:a16="http://schemas.microsoft.com/office/drawing/2014/main" id="{DD4FF267-7EAB-4E58-B21E-ED869B248B4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3" name="正方形/長方形 532">
          <a:extLst>
            <a:ext uri="{FF2B5EF4-FFF2-40B4-BE49-F238E27FC236}">
              <a16:creationId xmlns:a16="http://schemas.microsoft.com/office/drawing/2014/main" id="{5175E35F-0C94-4AEB-A974-72C0806B56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4" name="正方形/長方形 533">
          <a:extLst>
            <a:ext uri="{FF2B5EF4-FFF2-40B4-BE49-F238E27FC236}">
              <a16:creationId xmlns:a16="http://schemas.microsoft.com/office/drawing/2014/main" id="{71AD3721-0794-4D70-B514-98F08A561A1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5" name="正方形/長方形 534">
          <a:extLst>
            <a:ext uri="{FF2B5EF4-FFF2-40B4-BE49-F238E27FC236}">
              <a16:creationId xmlns:a16="http://schemas.microsoft.com/office/drawing/2014/main" id="{7CCF6DBE-C171-4EDE-A8EB-2B3062B2BED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3591191B-4334-4B95-A106-49A79547B8F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77369AAC-AD91-47E7-A990-596D4E8D6F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46E8DDF9-22E3-48E6-AB90-0069209C5F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10DF3469-7A32-4D3C-BAF0-DF14E3237FE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C0D9DBCE-3067-482A-8B71-7826EF078B1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1FDDAA6D-EAAA-47F4-981E-71BB5FED81B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F90B8D20-737D-42E8-8292-7C45F4057F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F49254E1-F587-4AD9-91B7-F88535178CC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961A2392-967F-42B8-BDD8-6AE64783CE0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84C82937-2863-48FD-AD65-DC237BAD438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C81549BC-BE8B-4CE4-914A-092CCB54B8A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7" name="直線コネクタ 546">
          <a:extLst>
            <a:ext uri="{FF2B5EF4-FFF2-40B4-BE49-F238E27FC236}">
              <a16:creationId xmlns:a16="http://schemas.microsoft.com/office/drawing/2014/main" id="{8FB6BA45-51E8-4609-B56C-27D3CF0DFB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8" name="テキスト ボックス 547">
          <a:extLst>
            <a:ext uri="{FF2B5EF4-FFF2-40B4-BE49-F238E27FC236}">
              <a16:creationId xmlns:a16="http://schemas.microsoft.com/office/drawing/2014/main" id="{223C3518-EADF-4CDE-BC10-DD077FEE813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9" name="直線コネクタ 548">
          <a:extLst>
            <a:ext uri="{FF2B5EF4-FFF2-40B4-BE49-F238E27FC236}">
              <a16:creationId xmlns:a16="http://schemas.microsoft.com/office/drawing/2014/main" id="{FF67E64E-C8BE-4900-B866-3CCAA21EBF4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0" name="テキスト ボックス 549">
          <a:extLst>
            <a:ext uri="{FF2B5EF4-FFF2-40B4-BE49-F238E27FC236}">
              <a16:creationId xmlns:a16="http://schemas.microsoft.com/office/drawing/2014/main" id="{70907E7E-D69B-4777-878B-14C54446D4D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1" name="直線コネクタ 550">
          <a:extLst>
            <a:ext uri="{FF2B5EF4-FFF2-40B4-BE49-F238E27FC236}">
              <a16:creationId xmlns:a16="http://schemas.microsoft.com/office/drawing/2014/main" id="{F20FF177-D97B-47B0-9BF7-53A0471D501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2" name="テキスト ボックス 551">
          <a:extLst>
            <a:ext uri="{FF2B5EF4-FFF2-40B4-BE49-F238E27FC236}">
              <a16:creationId xmlns:a16="http://schemas.microsoft.com/office/drawing/2014/main" id="{0E2C4379-FF51-425A-9018-5E1B432712F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3" name="直線コネクタ 552">
          <a:extLst>
            <a:ext uri="{FF2B5EF4-FFF2-40B4-BE49-F238E27FC236}">
              <a16:creationId xmlns:a16="http://schemas.microsoft.com/office/drawing/2014/main" id="{CAA1FF36-B80A-4883-AE31-D7D66CFE7C1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4" name="テキスト ボックス 553">
          <a:extLst>
            <a:ext uri="{FF2B5EF4-FFF2-40B4-BE49-F238E27FC236}">
              <a16:creationId xmlns:a16="http://schemas.microsoft.com/office/drawing/2014/main" id="{BEB76A1E-A4D6-4036-86BA-3CD06E82373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5" name="直線コネクタ 554">
          <a:extLst>
            <a:ext uri="{FF2B5EF4-FFF2-40B4-BE49-F238E27FC236}">
              <a16:creationId xmlns:a16="http://schemas.microsoft.com/office/drawing/2014/main" id="{C7FA531F-B8D1-4BE6-A909-0FB70EE8844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6" name="テキスト ボックス 555">
          <a:extLst>
            <a:ext uri="{FF2B5EF4-FFF2-40B4-BE49-F238E27FC236}">
              <a16:creationId xmlns:a16="http://schemas.microsoft.com/office/drawing/2014/main" id="{EB2FE514-790A-4954-98CB-BD025F4E45B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7" name="直線コネクタ 556">
          <a:extLst>
            <a:ext uri="{FF2B5EF4-FFF2-40B4-BE49-F238E27FC236}">
              <a16:creationId xmlns:a16="http://schemas.microsoft.com/office/drawing/2014/main" id="{C557AB36-135C-4694-9209-3B103F30B86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8" name="テキスト ボックス 557">
          <a:extLst>
            <a:ext uri="{FF2B5EF4-FFF2-40B4-BE49-F238E27FC236}">
              <a16:creationId xmlns:a16="http://schemas.microsoft.com/office/drawing/2014/main" id="{418473F9-0873-40BD-9A92-A5A27200376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68EA9788-B35B-4A12-883A-245D314698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a:extLst>
            <a:ext uri="{FF2B5EF4-FFF2-40B4-BE49-F238E27FC236}">
              <a16:creationId xmlns:a16="http://schemas.microsoft.com/office/drawing/2014/main" id="{185F7AEB-148A-4E77-AF78-67B4ED471C7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561" name="直線コネクタ 560">
          <a:extLst>
            <a:ext uri="{FF2B5EF4-FFF2-40B4-BE49-F238E27FC236}">
              <a16:creationId xmlns:a16="http://schemas.microsoft.com/office/drawing/2014/main" id="{0933EF65-8E83-477E-91C2-285973966A8A}"/>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2" name="【公民館】&#10;有形固定資産減価償却率最小値テキスト">
          <a:extLst>
            <a:ext uri="{FF2B5EF4-FFF2-40B4-BE49-F238E27FC236}">
              <a16:creationId xmlns:a16="http://schemas.microsoft.com/office/drawing/2014/main" id="{FC84B4F5-FFA9-48EE-B33E-653EA9CDB89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3" name="直線コネクタ 562">
          <a:extLst>
            <a:ext uri="{FF2B5EF4-FFF2-40B4-BE49-F238E27FC236}">
              <a16:creationId xmlns:a16="http://schemas.microsoft.com/office/drawing/2014/main" id="{3F9801BF-FCDD-45CC-B67F-2BA9D0BCDD4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564" name="【公民館】&#10;有形固定資産減価償却率最大値テキスト">
          <a:extLst>
            <a:ext uri="{FF2B5EF4-FFF2-40B4-BE49-F238E27FC236}">
              <a16:creationId xmlns:a16="http://schemas.microsoft.com/office/drawing/2014/main" id="{1A61AF3C-C264-4CCA-A952-3481F25D2785}"/>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565" name="直線コネクタ 564">
          <a:extLst>
            <a:ext uri="{FF2B5EF4-FFF2-40B4-BE49-F238E27FC236}">
              <a16:creationId xmlns:a16="http://schemas.microsoft.com/office/drawing/2014/main" id="{2545557C-DA13-4EE8-8FCD-AE075DCA55AB}"/>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566" name="【公民館】&#10;有形固定資産減価償却率平均値テキスト">
          <a:extLst>
            <a:ext uri="{FF2B5EF4-FFF2-40B4-BE49-F238E27FC236}">
              <a16:creationId xmlns:a16="http://schemas.microsoft.com/office/drawing/2014/main" id="{F1AE4D46-33FB-47C6-AA96-C9C50727B992}"/>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567" name="フローチャート: 判断 566">
          <a:extLst>
            <a:ext uri="{FF2B5EF4-FFF2-40B4-BE49-F238E27FC236}">
              <a16:creationId xmlns:a16="http://schemas.microsoft.com/office/drawing/2014/main" id="{C8C7DFD8-916C-4F62-873A-685FF1A7056C}"/>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568" name="フローチャート: 判断 567">
          <a:extLst>
            <a:ext uri="{FF2B5EF4-FFF2-40B4-BE49-F238E27FC236}">
              <a16:creationId xmlns:a16="http://schemas.microsoft.com/office/drawing/2014/main" id="{9E27A483-4FC0-41B5-BB37-E1D355C71F2B}"/>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569" name="フローチャート: 判断 568">
          <a:extLst>
            <a:ext uri="{FF2B5EF4-FFF2-40B4-BE49-F238E27FC236}">
              <a16:creationId xmlns:a16="http://schemas.microsoft.com/office/drawing/2014/main" id="{1E615FFF-8E38-4035-BA98-7ECA38F6EF0C}"/>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570" name="フローチャート: 判断 569">
          <a:extLst>
            <a:ext uri="{FF2B5EF4-FFF2-40B4-BE49-F238E27FC236}">
              <a16:creationId xmlns:a16="http://schemas.microsoft.com/office/drawing/2014/main" id="{2FBEB9F9-E885-4F83-9B30-C57701591A0D}"/>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571" name="フローチャート: 判断 570">
          <a:extLst>
            <a:ext uri="{FF2B5EF4-FFF2-40B4-BE49-F238E27FC236}">
              <a16:creationId xmlns:a16="http://schemas.microsoft.com/office/drawing/2014/main" id="{9DDC5E08-9159-4284-960C-97883FBE7439}"/>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565C39D2-249A-4B5D-B47C-A72997ECFE9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010A7742-512F-48E6-A048-743D9A91533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59FBA62D-16AA-462C-B354-E751F42C43C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93619B7F-B1EB-4CFE-9738-F1A958803AB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B9AEC7F2-6E11-43EA-8E75-1584CEC5B0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10705</xdr:rowOff>
    </xdr:from>
    <xdr:to>
      <xdr:col>85</xdr:col>
      <xdr:colOff>177800</xdr:colOff>
      <xdr:row>101</xdr:row>
      <xdr:rowOff>112305</xdr:rowOff>
    </xdr:to>
    <xdr:sp macro="" textlink="">
      <xdr:nvSpPr>
        <xdr:cNvPr id="577" name="楕円 576">
          <a:extLst>
            <a:ext uri="{FF2B5EF4-FFF2-40B4-BE49-F238E27FC236}">
              <a16:creationId xmlns:a16="http://schemas.microsoft.com/office/drawing/2014/main" id="{D6D11BA6-5D5C-420C-BDAB-5595865CF8A0}"/>
            </a:ext>
          </a:extLst>
        </xdr:cNvPr>
        <xdr:cNvSpPr/>
      </xdr:nvSpPr>
      <xdr:spPr>
        <a:xfrm>
          <a:off x="16268700" y="173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33582</xdr:rowOff>
    </xdr:from>
    <xdr:ext cx="405111" cy="259045"/>
    <xdr:sp macro="" textlink="">
      <xdr:nvSpPr>
        <xdr:cNvPr id="578" name="【公民館】&#10;有形固定資産減価償却率該当値テキスト">
          <a:extLst>
            <a:ext uri="{FF2B5EF4-FFF2-40B4-BE49-F238E27FC236}">
              <a16:creationId xmlns:a16="http://schemas.microsoft.com/office/drawing/2014/main" id="{E5893E71-1147-4504-BDE3-FEC129503722}"/>
            </a:ext>
          </a:extLst>
        </xdr:cNvPr>
        <xdr:cNvSpPr txBox="1"/>
      </xdr:nvSpPr>
      <xdr:spPr>
        <a:xfrm>
          <a:off x="16357600" y="1717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146231</xdr:rowOff>
    </xdr:from>
    <xdr:to>
      <xdr:col>81</xdr:col>
      <xdr:colOff>101600</xdr:colOff>
      <xdr:row>101</xdr:row>
      <xdr:rowOff>76381</xdr:rowOff>
    </xdr:to>
    <xdr:sp macro="" textlink="">
      <xdr:nvSpPr>
        <xdr:cNvPr id="579" name="楕円 578">
          <a:extLst>
            <a:ext uri="{FF2B5EF4-FFF2-40B4-BE49-F238E27FC236}">
              <a16:creationId xmlns:a16="http://schemas.microsoft.com/office/drawing/2014/main" id="{B2D99329-5A29-4AFB-BB39-BAF4CD8D85AA}"/>
            </a:ext>
          </a:extLst>
        </xdr:cNvPr>
        <xdr:cNvSpPr/>
      </xdr:nvSpPr>
      <xdr:spPr>
        <a:xfrm>
          <a:off x="15430500" y="1729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25581</xdr:rowOff>
    </xdr:from>
    <xdr:to>
      <xdr:col>85</xdr:col>
      <xdr:colOff>127000</xdr:colOff>
      <xdr:row>101</xdr:row>
      <xdr:rowOff>61505</xdr:rowOff>
    </xdr:to>
    <xdr:cxnSp macro="">
      <xdr:nvCxnSpPr>
        <xdr:cNvPr id="580" name="直線コネクタ 579">
          <a:extLst>
            <a:ext uri="{FF2B5EF4-FFF2-40B4-BE49-F238E27FC236}">
              <a16:creationId xmlns:a16="http://schemas.microsoft.com/office/drawing/2014/main" id="{35EB015F-4748-4EFC-AF3D-01FBD9D274FD}"/>
            </a:ext>
          </a:extLst>
        </xdr:cNvPr>
        <xdr:cNvCxnSpPr/>
      </xdr:nvCxnSpPr>
      <xdr:spPr>
        <a:xfrm>
          <a:off x="15481300" y="1734203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110308</xdr:rowOff>
    </xdr:from>
    <xdr:to>
      <xdr:col>76</xdr:col>
      <xdr:colOff>165100</xdr:colOff>
      <xdr:row>101</xdr:row>
      <xdr:rowOff>40458</xdr:rowOff>
    </xdr:to>
    <xdr:sp macro="" textlink="">
      <xdr:nvSpPr>
        <xdr:cNvPr id="581" name="楕円 580">
          <a:extLst>
            <a:ext uri="{FF2B5EF4-FFF2-40B4-BE49-F238E27FC236}">
              <a16:creationId xmlns:a16="http://schemas.microsoft.com/office/drawing/2014/main" id="{FE3D47FF-A578-4C12-A8CA-BE88BC32C5B4}"/>
            </a:ext>
          </a:extLst>
        </xdr:cNvPr>
        <xdr:cNvSpPr/>
      </xdr:nvSpPr>
      <xdr:spPr>
        <a:xfrm>
          <a:off x="14541500" y="172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161108</xdr:rowOff>
    </xdr:from>
    <xdr:to>
      <xdr:col>81</xdr:col>
      <xdr:colOff>50800</xdr:colOff>
      <xdr:row>101</xdr:row>
      <xdr:rowOff>25581</xdr:rowOff>
    </xdr:to>
    <xdr:cxnSp macro="">
      <xdr:nvCxnSpPr>
        <xdr:cNvPr id="582" name="直線コネクタ 581">
          <a:extLst>
            <a:ext uri="{FF2B5EF4-FFF2-40B4-BE49-F238E27FC236}">
              <a16:creationId xmlns:a16="http://schemas.microsoft.com/office/drawing/2014/main" id="{F57ED82C-B2DC-40CA-8AC6-82E8BE888A66}"/>
            </a:ext>
          </a:extLst>
        </xdr:cNvPr>
        <xdr:cNvCxnSpPr/>
      </xdr:nvCxnSpPr>
      <xdr:spPr>
        <a:xfrm>
          <a:off x="14592300" y="173061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74386</xdr:rowOff>
    </xdr:from>
    <xdr:to>
      <xdr:col>72</xdr:col>
      <xdr:colOff>38100</xdr:colOff>
      <xdr:row>101</xdr:row>
      <xdr:rowOff>4536</xdr:rowOff>
    </xdr:to>
    <xdr:sp macro="" textlink="">
      <xdr:nvSpPr>
        <xdr:cNvPr id="583" name="楕円 582">
          <a:extLst>
            <a:ext uri="{FF2B5EF4-FFF2-40B4-BE49-F238E27FC236}">
              <a16:creationId xmlns:a16="http://schemas.microsoft.com/office/drawing/2014/main" id="{3E3846D5-2856-4BA1-A0E8-74C8E6FC7A3C}"/>
            </a:ext>
          </a:extLst>
        </xdr:cNvPr>
        <xdr:cNvSpPr/>
      </xdr:nvSpPr>
      <xdr:spPr>
        <a:xfrm>
          <a:off x="136525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125186</xdr:rowOff>
    </xdr:from>
    <xdr:to>
      <xdr:col>76</xdr:col>
      <xdr:colOff>114300</xdr:colOff>
      <xdr:row>100</xdr:row>
      <xdr:rowOff>161108</xdr:rowOff>
    </xdr:to>
    <xdr:cxnSp macro="">
      <xdr:nvCxnSpPr>
        <xdr:cNvPr id="584" name="直線コネクタ 583">
          <a:extLst>
            <a:ext uri="{FF2B5EF4-FFF2-40B4-BE49-F238E27FC236}">
              <a16:creationId xmlns:a16="http://schemas.microsoft.com/office/drawing/2014/main" id="{359394A3-684C-4116-B1C9-730801218B82}"/>
            </a:ext>
          </a:extLst>
        </xdr:cNvPr>
        <xdr:cNvCxnSpPr/>
      </xdr:nvCxnSpPr>
      <xdr:spPr>
        <a:xfrm>
          <a:off x="13703300" y="172701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38463</xdr:rowOff>
    </xdr:from>
    <xdr:to>
      <xdr:col>67</xdr:col>
      <xdr:colOff>101600</xdr:colOff>
      <xdr:row>100</xdr:row>
      <xdr:rowOff>140063</xdr:rowOff>
    </xdr:to>
    <xdr:sp macro="" textlink="">
      <xdr:nvSpPr>
        <xdr:cNvPr id="585" name="楕円 584">
          <a:extLst>
            <a:ext uri="{FF2B5EF4-FFF2-40B4-BE49-F238E27FC236}">
              <a16:creationId xmlns:a16="http://schemas.microsoft.com/office/drawing/2014/main" id="{A5DE6B0C-2CB5-42C3-8804-351EB9445E49}"/>
            </a:ext>
          </a:extLst>
        </xdr:cNvPr>
        <xdr:cNvSpPr/>
      </xdr:nvSpPr>
      <xdr:spPr>
        <a:xfrm>
          <a:off x="12763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89263</xdr:rowOff>
    </xdr:from>
    <xdr:to>
      <xdr:col>71</xdr:col>
      <xdr:colOff>177800</xdr:colOff>
      <xdr:row>100</xdr:row>
      <xdr:rowOff>125186</xdr:rowOff>
    </xdr:to>
    <xdr:cxnSp macro="">
      <xdr:nvCxnSpPr>
        <xdr:cNvPr id="586" name="直線コネクタ 585">
          <a:extLst>
            <a:ext uri="{FF2B5EF4-FFF2-40B4-BE49-F238E27FC236}">
              <a16:creationId xmlns:a16="http://schemas.microsoft.com/office/drawing/2014/main" id="{3EF51920-8DCB-4283-9711-98A1C82DD2D9}"/>
            </a:ext>
          </a:extLst>
        </xdr:cNvPr>
        <xdr:cNvCxnSpPr/>
      </xdr:nvCxnSpPr>
      <xdr:spPr>
        <a:xfrm>
          <a:off x="12814300" y="172342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587" name="n_1aveValue【公民館】&#10;有形固定資産減価償却率">
          <a:extLst>
            <a:ext uri="{FF2B5EF4-FFF2-40B4-BE49-F238E27FC236}">
              <a16:creationId xmlns:a16="http://schemas.microsoft.com/office/drawing/2014/main" id="{F868F3B8-1244-4D12-B6F7-4E79A7C29523}"/>
            </a:ext>
          </a:extLst>
        </xdr:cNvPr>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588" name="n_2aveValue【公民館】&#10;有形固定資産減価償却率">
          <a:extLst>
            <a:ext uri="{FF2B5EF4-FFF2-40B4-BE49-F238E27FC236}">
              <a16:creationId xmlns:a16="http://schemas.microsoft.com/office/drawing/2014/main" id="{BFFCD8E5-C759-4A17-A45C-139C47FD96E1}"/>
            </a:ext>
          </a:extLst>
        </xdr:cNvPr>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589" name="n_3aveValue【公民館】&#10;有形固定資産減価償却率">
          <a:extLst>
            <a:ext uri="{FF2B5EF4-FFF2-40B4-BE49-F238E27FC236}">
              <a16:creationId xmlns:a16="http://schemas.microsoft.com/office/drawing/2014/main" id="{69A5BAE1-28E3-465E-9799-826DF53F8B2A}"/>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590" name="n_4aveValue【公民館】&#10;有形固定資産減価償却率">
          <a:extLst>
            <a:ext uri="{FF2B5EF4-FFF2-40B4-BE49-F238E27FC236}">
              <a16:creationId xmlns:a16="http://schemas.microsoft.com/office/drawing/2014/main" id="{57AEC267-3A5E-41C7-BEDA-3AE21772E93F}"/>
            </a:ext>
          </a:extLst>
        </xdr:cNvPr>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92908</xdr:rowOff>
    </xdr:from>
    <xdr:ext cx="405111" cy="259045"/>
    <xdr:sp macro="" textlink="">
      <xdr:nvSpPr>
        <xdr:cNvPr id="591" name="n_1mainValue【公民館】&#10;有形固定資産減価償却率">
          <a:extLst>
            <a:ext uri="{FF2B5EF4-FFF2-40B4-BE49-F238E27FC236}">
              <a16:creationId xmlns:a16="http://schemas.microsoft.com/office/drawing/2014/main" id="{768469AE-6747-461C-A1BB-F3AE01507C1E}"/>
            </a:ext>
          </a:extLst>
        </xdr:cNvPr>
        <xdr:cNvSpPr txBox="1"/>
      </xdr:nvSpPr>
      <xdr:spPr>
        <a:xfrm>
          <a:off x="15266044"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56985</xdr:rowOff>
    </xdr:from>
    <xdr:ext cx="405111" cy="259045"/>
    <xdr:sp macro="" textlink="">
      <xdr:nvSpPr>
        <xdr:cNvPr id="592" name="n_2mainValue【公民館】&#10;有形固定資産減価償却率">
          <a:extLst>
            <a:ext uri="{FF2B5EF4-FFF2-40B4-BE49-F238E27FC236}">
              <a16:creationId xmlns:a16="http://schemas.microsoft.com/office/drawing/2014/main" id="{3BF4EE7B-DD89-4965-AC96-B06640A75292}"/>
            </a:ext>
          </a:extLst>
        </xdr:cNvPr>
        <xdr:cNvSpPr txBox="1"/>
      </xdr:nvSpPr>
      <xdr:spPr>
        <a:xfrm>
          <a:off x="14389744" y="1703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21063</xdr:rowOff>
    </xdr:from>
    <xdr:ext cx="405111" cy="259045"/>
    <xdr:sp macro="" textlink="">
      <xdr:nvSpPr>
        <xdr:cNvPr id="593" name="n_3mainValue【公民館】&#10;有形固定資産減価償却率">
          <a:extLst>
            <a:ext uri="{FF2B5EF4-FFF2-40B4-BE49-F238E27FC236}">
              <a16:creationId xmlns:a16="http://schemas.microsoft.com/office/drawing/2014/main" id="{3CA2BC6D-3498-4C5A-BED6-5D95EE9BBEE7}"/>
            </a:ext>
          </a:extLst>
        </xdr:cNvPr>
        <xdr:cNvSpPr txBox="1"/>
      </xdr:nvSpPr>
      <xdr:spPr>
        <a:xfrm>
          <a:off x="13500744" y="1699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156590</xdr:rowOff>
    </xdr:from>
    <xdr:ext cx="340478" cy="259045"/>
    <xdr:sp macro="" textlink="">
      <xdr:nvSpPr>
        <xdr:cNvPr id="594" name="n_4mainValue【公民館】&#10;有形固定資産減価償却率">
          <a:extLst>
            <a:ext uri="{FF2B5EF4-FFF2-40B4-BE49-F238E27FC236}">
              <a16:creationId xmlns:a16="http://schemas.microsoft.com/office/drawing/2014/main" id="{DDBB592D-163A-44D7-8FE7-DE87382C749E}"/>
            </a:ext>
          </a:extLst>
        </xdr:cNvPr>
        <xdr:cNvSpPr txBox="1"/>
      </xdr:nvSpPr>
      <xdr:spPr>
        <a:xfrm>
          <a:off x="12644061" y="1695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82A7A598-EF70-47EB-982E-DA7087F5AAD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65114119-D8DC-49E9-869A-354CEA7D33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594D3D33-3961-40E7-B215-7B161C71053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8EB3AAB7-3F80-4F2C-B130-F81E58F08BC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CEEBC7EA-1C30-4C60-BAC6-F88051767E2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078BAAB1-7B7B-497B-9CA1-93CF2C1F44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35B25A15-F80B-47F7-8A99-D914F64CC0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40E6C367-48F9-43A2-8768-B6E23116A12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03" name="正方形/長方形 602">
          <a:extLst>
            <a:ext uri="{FF2B5EF4-FFF2-40B4-BE49-F238E27FC236}">
              <a16:creationId xmlns:a16="http://schemas.microsoft.com/office/drawing/2014/main" id="{23917CF7-671C-4AFD-9DDC-D16C2D7A511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4" name="正方形/長方形 603">
          <a:extLst>
            <a:ext uri="{FF2B5EF4-FFF2-40B4-BE49-F238E27FC236}">
              <a16:creationId xmlns:a16="http://schemas.microsoft.com/office/drawing/2014/main" id="{792A94C2-42AC-44AF-9FFE-F304911048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5" name="テキスト ボックス 604">
          <a:extLst>
            <a:ext uri="{FF2B5EF4-FFF2-40B4-BE49-F238E27FC236}">
              <a16:creationId xmlns:a16="http://schemas.microsoft.com/office/drawing/2014/main" id="{9FF8C2FA-66A3-422F-BB60-F19362FB4D4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施設類型別では、学校施設（令和６年度40.6％、類似団体143団体中17位）及び公民館（同17.6％、102団体中3位）は、類似団体平均（64.4％、74.6％）を大きく下回り、老朽化度合いが極めて低い。</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震災からの復旧・復興に伴い、避難指示解除後の生活再建拠点として学校や公民館の整備が優先的に進められた</a:t>
          </a:r>
          <a:r>
            <a:rPr kumimoji="1" lang="ja-JP" altLang="en-US" sz="1100">
              <a:solidFill>
                <a:schemeClr val="dk1"/>
              </a:solidFill>
              <a:effectLst/>
              <a:latin typeface="+mn-lt"/>
              <a:ea typeface="+mn-ea"/>
              <a:cs typeface="+mn-cs"/>
            </a:rPr>
            <a:t>ためである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一方、道路（75.4％、144団体中96位）、公営住宅（70.8％、143団体中96位）、認定こども園・幼稚園・保育所（88.4％、132団体中95位）は類似団体平均を上回り、老朽化が相対的に進行している。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復旧・復興整備の対象外であったことなどによるものと</a:t>
          </a:r>
          <a:r>
            <a:rPr kumimoji="1" lang="ja-JP" altLang="en-US" sz="1100">
              <a:solidFill>
                <a:schemeClr val="dk1"/>
              </a:solidFill>
              <a:effectLst/>
              <a:latin typeface="+mn-lt"/>
              <a:ea typeface="+mn-ea"/>
              <a:cs typeface="+mn-cs"/>
            </a:rPr>
            <a:t>いえ</a:t>
          </a:r>
          <a:r>
            <a:rPr kumimoji="1" lang="ja-JP" altLang="ja-JP" sz="1100">
              <a:solidFill>
                <a:schemeClr val="dk1"/>
              </a:solidFill>
              <a:effectLst/>
              <a:latin typeface="+mn-lt"/>
              <a:ea typeface="+mn-ea"/>
              <a:cs typeface="+mn-cs"/>
            </a:rPr>
            <a:t>、今後は公共施設等総合管理計画に基づく個別施設計画により、老朽化が目立つ施設から優先的に更新・長寿命化を図る。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645543-882C-4C2A-980B-F7E5E95493E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24FE8D-382D-4B8B-A024-5C99FE740A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C258EF-F9E0-48B6-A167-67E9ED760E9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6C6EC9-6303-4292-9810-BBB088E10D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福島県飯舘村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9EA845-CD2B-441B-823F-F61D365F58C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4471C3-C292-415A-9579-C36AEC71F2A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18F0D23-9F0E-4279-949C-8DFDD18560B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B6F0A7-F474-44A3-9C71-A3D2DECBB9B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131EA5-5F71-4A71-B354-012E1ED809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3C9015-F7F9-4D41-BF5D-D9CB04FE38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4,506
4,441
230.13
13,641,845
12,550,864
863,630
2,974,235
2,252,386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C55D50C-1B48-4E3C-81CE-40ECA9398A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76021B-9523-44C3-99E8-C9169A83C1F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9638E2-675C-498A-970A-1F0C58FF6C0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314C364-F42E-4159-8D89-2D98EE6F1C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1D67D8-06C4-4485-A1CD-A480A6959BC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161D68-B855-417E-98FE-63FC144763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AABB4A-97CE-4BAB-94FC-B0280732AB7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B4C7CC-54F8-4AAE-9BF1-4DE133BFA2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288E656-1C32-428B-AE04-92827B9AE07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517832-92D2-44F5-A6BF-EEFADB4D9E6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35DA8D-344E-4705-B136-93D4821D69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886EBF-1C30-49B4-8FBF-C001347BF5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379FAC-4BCC-44BF-B632-C5C120622B6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6E745C-3FAC-4E53-93DA-1DAA7A6F7A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93E2A1-15D4-475F-A382-D7A4965B5F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FFF7AA-56EF-4832-AD75-258E7DF92BC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C535B8-D40C-42F5-B366-E1D4C9DED1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D37089-BD85-4449-85B0-7B0B1D6B3D2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93916CD-0D0A-4DB0-987D-1302EA3809F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85B33C-4AAF-4E2E-8DE7-5A22B627D3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95D7C3-D4E1-4F70-B8CE-0D943E842D5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4AA1FF-75AC-4054-81DA-D162A28704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AD3DB7-E42B-4092-BFAD-655A66FC86A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36869B5-A9FF-4F35-85F7-066C331286F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0268FE-B009-41A4-AFFA-272A6065032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169788-6A48-4C7B-BD2A-5D7560995B2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9D7C7B-88DE-498A-A593-AF6B29D032B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F64A97-94AE-44C6-B00E-607391DEB1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BAB440-0CB8-4A3B-965F-82D30141641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6D99D17-45A2-4A68-9510-87804AE65C6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35BC0E3-2825-457C-A1C5-158CB94B8D2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4C416A3-1ADA-40C1-925F-7863818983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6A696D3-3904-49B8-8609-7CAAB2A9B5B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D219F64-A13A-4377-9554-2EEB01740A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2E9AF95-9020-486B-95C4-A4382F1A421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C56342A-4F80-4820-8AD4-24EE075F31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E31B4AD-1556-4C70-AE86-774AC6103EA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17038B7-888F-4F1F-998E-6008D16059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C8D0376-B73B-491C-BE86-20D3C8705B9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CE3F052-1E58-4231-B088-61A5A0D3F67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E2DEA4A-CE70-4A22-AB78-AD8ACF5938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D13DEC7-46C8-4304-BD7F-7CACB87F398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5E8277C-269B-4743-BBBE-A369BCEC632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B5177FF-E399-4811-A77E-86681594EA2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672B715-35ED-406D-B904-39777A0D1818}"/>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E054CC0E-A344-4E80-B2EF-15BB4522FB9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260FE03-F8A7-4AC5-BD75-715916DA000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D47C304D-B8B6-4B80-BAED-F092532EB9C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722D1B45-D9EC-4413-964A-79143D06B84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6A6F953D-1ED4-4F05-B6A9-092C60B6588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C3345B07-656D-4A8C-BA19-CB2B2A356D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B8790F0E-E986-4ACD-8024-77D9D8F81C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6496AF20-41CE-47EB-AEE6-4A54E412F8E2}"/>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B972D1D2-F4D5-4D20-8F93-10364EAE67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552D713F-993D-4991-8312-7E70C5A6346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2EFA47D4-AFCD-49AF-93C8-298E837BCB7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1CC0805B-F6A5-4791-8010-D0DFA6C015E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59DA6E27-2198-40BE-A3ED-9E1CEBA59C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4C182546-C1EE-4D11-82E3-67BBAEB825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71FD35D0-B7BE-4D53-B50A-2631C6F2A9F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CC2CA94B-3CE6-4C7C-B0F2-F5DC2153B12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3E9BC07B-EA75-4308-A15F-BB9995E497F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AC33B22C-B3A0-431E-A072-28F600DA98D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0294B177-6A3A-4DF6-8775-6FE7D7DC50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2BE076EE-FA98-44DC-A81B-60F803756F0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DF89011A-719D-4016-9EC1-0A24C628B55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E7828642-2EB5-4FA2-AA56-E3863FD9F7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C4452795-62B7-4389-9330-824F8468CF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1EC45B57-9356-4655-9778-6C756C48658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132F9840-B623-4D88-B6C8-119595D362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CBD840F0-9FB5-47EB-ADD2-4E09981277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0108B637-E442-4C50-9D28-0D0AD06FFC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E7356DE3-903D-4B8B-A603-F2B60EDF76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5D3A6E7D-350F-48E1-B7E2-955708CFD68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230121BB-8246-4E38-AF29-B311914CCF7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EEF226E2-1AD9-435A-B9B0-769C6E7EB2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D8479EC5-3CB2-4EAF-AF81-E56FD1030FE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A91306BE-8DA9-4692-ADFE-4773CEC46B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CE3E2D19-0C8C-4A32-BE2B-1DE65EA308A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17EB1B1C-4106-497E-8F38-F075CA6843E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AC90F039-F3EA-420C-9441-55F3B179997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B45DCCC9-F419-4974-AC3A-2C8D2744B24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6B22F397-E6A5-44CF-83BA-6A9BCDA08FD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9E1A9B5E-8E96-4BB2-B1B2-22B4FF64C14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954C9E06-AC3C-4133-8003-2D3959D08FB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568AA4E8-DAC3-4921-90E9-7620287069B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607D6842-8778-4C8D-95FB-169D8D53F7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04CC737-6C02-4797-8A36-734B4EFDEDF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0F9F6288-2672-418E-BC1C-629B457F8C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8FADD13D-E06F-4420-B34D-AD248186F82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BCA81567-0979-42F4-A6CE-6182D09A5BF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292E6E23-8F36-470B-9FF8-CB6AA123076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6A95ED83-E3B8-4A68-99C9-5F4FC4B7296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 name="テキスト ボックス 104">
          <a:extLst>
            <a:ext uri="{FF2B5EF4-FFF2-40B4-BE49-F238E27FC236}">
              <a16:creationId xmlns:a16="http://schemas.microsoft.com/office/drawing/2014/main" id="{1ACCB824-F3A3-43AA-BBF7-995D524990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6" name="直線コネクタ 105">
          <a:extLst>
            <a:ext uri="{FF2B5EF4-FFF2-40B4-BE49-F238E27FC236}">
              <a16:creationId xmlns:a16="http://schemas.microsoft.com/office/drawing/2014/main" id="{8A8AECE7-06A3-40BD-804C-33B60E5AA7C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7" name="テキスト ボックス 106">
          <a:extLst>
            <a:ext uri="{FF2B5EF4-FFF2-40B4-BE49-F238E27FC236}">
              <a16:creationId xmlns:a16="http://schemas.microsoft.com/office/drawing/2014/main" id="{847B9A83-C3A1-42B9-AD1F-167AA94D53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108" name="直線コネクタ 107">
          <a:extLst>
            <a:ext uri="{FF2B5EF4-FFF2-40B4-BE49-F238E27FC236}">
              <a16:creationId xmlns:a16="http://schemas.microsoft.com/office/drawing/2014/main" id="{E32A33E9-01FB-4D26-A0EE-67395B9D402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109" name="テキスト ボックス 108">
          <a:extLst>
            <a:ext uri="{FF2B5EF4-FFF2-40B4-BE49-F238E27FC236}">
              <a16:creationId xmlns:a16="http://schemas.microsoft.com/office/drawing/2014/main" id="{98747C42-F52B-496A-B9FF-BE908973E21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110" name="直線コネクタ 109">
          <a:extLst>
            <a:ext uri="{FF2B5EF4-FFF2-40B4-BE49-F238E27FC236}">
              <a16:creationId xmlns:a16="http://schemas.microsoft.com/office/drawing/2014/main" id="{11327C58-5935-44E1-B743-C905B83204B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111" name="テキスト ボックス 110">
          <a:extLst>
            <a:ext uri="{FF2B5EF4-FFF2-40B4-BE49-F238E27FC236}">
              <a16:creationId xmlns:a16="http://schemas.microsoft.com/office/drawing/2014/main" id="{1DCF9767-DA58-44D0-9F75-B1AC38D5F5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112" name="直線コネクタ 111">
          <a:extLst>
            <a:ext uri="{FF2B5EF4-FFF2-40B4-BE49-F238E27FC236}">
              <a16:creationId xmlns:a16="http://schemas.microsoft.com/office/drawing/2014/main" id="{EBDE51B9-A043-4C77-BF06-1B217C6764A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113" name="テキスト ボックス 112">
          <a:extLst>
            <a:ext uri="{FF2B5EF4-FFF2-40B4-BE49-F238E27FC236}">
              <a16:creationId xmlns:a16="http://schemas.microsoft.com/office/drawing/2014/main" id="{81765ACF-549F-49F7-B025-7CDE9E0A6A6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114" name="直線コネクタ 113">
          <a:extLst>
            <a:ext uri="{FF2B5EF4-FFF2-40B4-BE49-F238E27FC236}">
              <a16:creationId xmlns:a16="http://schemas.microsoft.com/office/drawing/2014/main" id="{D7CA2407-CA30-4200-81D1-813AB675512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115" name="テキスト ボックス 114">
          <a:extLst>
            <a:ext uri="{FF2B5EF4-FFF2-40B4-BE49-F238E27FC236}">
              <a16:creationId xmlns:a16="http://schemas.microsoft.com/office/drawing/2014/main" id="{B9F7CE2F-19A2-4721-AF81-522BE2E12C6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116" name="直線コネクタ 115">
          <a:extLst>
            <a:ext uri="{FF2B5EF4-FFF2-40B4-BE49-F238E27FC236}">
              <a16:creationId xmlns:a16="http://schemas.microsoft.com/office/drawing/2014/main" id="{BFAAFB0D-1211-4669-80EA-B6EA925F666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117" name="テキスト ボックス 116">
          <a:extLst>
            <a:ext uri="{FF2B5EF4-FFF2-40B4-BE49-F238E27FC236}">
              <a16:creationId xmlns:a16="http://schemas.microsoft.com/office/drawing/2014/main" id="{947C9690-4E58-436E-8298-B24CA2321E4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118" name="直線コネクタ 117">
          <a:extLst>
            <a:ext uri="{FF2B5EF4-FFF2-40B4-BE49-F238E27FC236}">
              <a16:creationId xmlns:a16="http://schemas.microsoft.com/office/drawing/2014/main" id="{8EAE03F2-52EC-4477-A1E1-796A72EDF89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119" name="テキスト ボックス 118">
          <a:extLst>
            <a:ext uri="{FF2B5EF4-FFF2-40B4-BE49-F238E27FC236}">
              <a16:creationId xmlns:a16="http://schemas.microsoft.com/office/drawing/2014/main" id="{0045BA0D-BC4F-4C4B-9233-F9372891F3C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20" name="直線コネクタ 119">
          <a:extLst>
            <a:ext uri="{FF2B5EF4-FFF2-40B4-BE49-F238E27FC236}">
              <a16:creationId xmlns:a16="http://schemas.microsoft.com/office/drawing/2014/main" id="{CC953B1B-AF1F-4430-A2F8-E1BD3ABDD7E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121" name="【一般廃棄物処理施設】&#10;有形固定資産減価償却率グラフ枠">
          <a:extLst>
            <a:ext uri="{FF2B5EF4-FFF2-40B4-BE49-F238E27FC236}">
              <a16:creationId xmlns:a16="http://schemas.microsoft.com/office/drawing/2014/main" id="{1E036EE1-E87A-4D81-8B23-B1D15AE40AC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122" name="直線コネクタ 121">
          <a:extLst>
            <a:ext uri="{FF2B5EF4-FFF2-40B4-BE49-F238E27FC236}">
              <a16:creationId xmlns:a16="http://schemas.microsoft.com/office/drawing/2014/main" id="{4733D80E-2F55-452F-95D6-A3B74B746FD5}"/>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123" name="【一般廃棄物処理施設】&#10;有形固定資産減価償却率最小値テキスト">
          <a:extLst>
            <a:ext uri="{FF2B5EF4-FFF2-40B4-BE49-F238E27FC236}">
              <a16:creationId xmlns:a16="http://schemas.microsoft.com/office/drawing/2014/main" id="{C700A7F7-3614-40A1-8DDA-2B67FF81F27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124" name="直線コネクタ 123">
          <a:extLst>
            <a:ext uri="{FF2B5EF4-FFF2-40B4-BE49-F238E27FC236}">
              <a16:creationId xmlns:a16="http://schemas.microsoft.com/office/drawing/2014/main" id="{29256F6A-D509-4646-AE16-2EBB4418B47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125" name="【一般廃棄物処理施設】&#10;有形固定資産減価償却率最大値テキスト">
          <a:extLst>
            <a:ext uri="{FF2B5EF4-FFF2-40B4-BE49-F238E27FC236}">
              <a16:creationId xmlns:a16="http://schemas.microsoft.com/office/drawing/2014/main" id="{3C5F2CB1-FD58-4A7B-BF14-678F4880C92E}"/>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126" name="直線コネクタ 125">
          <a:extLst>
            <a:ext uri="{FF2B5EF4-FFF2-40B4-BE49-F238E27FC236}">
              <a16:creationId xmlns:a16="http://schemas.microsoft.com/office/drawing/2014/main" id="{3BCEB20B-A4BE-4201-985B-395753786CD5}"/>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127" name="【一般廃棄物処理施設】&#10;有形固定資産減価償却率平均値テキスト">
          <a:extLst>
            <a:ext uri="{FF2B5EF4-FFF2-40B4-BE49-F238E27FC236}">
              <a16:creationId xmlns:a16="http://schemas.microsoft.com/office/drawing/2014/main" id="{B54FB3B4-B485-4A59-836B-5457F6C684EB}"/>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128" name="フローチャート: 判断 127">
          <a:extLst>
            <a:ext uri="{FF2B5EF4-FFF2-40B4-BE49-F238E27FC236}">
              <a16:creationId xmlns:a16="http://schemas.microsoft.com/office/drawing/2014/main" id="{6449BB0A-5F21-4C6B-BFD0-6B99E53FD49A}"/>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129" name="フローチャート: 判断 128">
          <a:extLst>
            <a:ext uri="{FF2B5EF4-FFF2-40B4-BE49-F238E27FC236}">
              <a16:creationId xmlns:a16="http://schemas.microsoft.com/office/drawing/2014/main" id="{D2B7352B-3969-44F5-B20C-CF8720B89E7C}"/>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130" name="フローチャート: 判断 129">
          <a:extLst>
            <a:ext uri="{FF2B5EF4-FFF2-40B4-BE49-F238E27FC236}">
              <a16:creationId xmlns:a16="http://schemas.microsoft.com/office/drawing/2014/main" id="{23E485F4-59A1-4E5A-AE14-C24D26CD6CB1}"/>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131" name="フローチャート: 判断 130">
          <a:extLst>
            <a:ext uri="{FF2B5EF4-FFF2-40B4-BE49-F238E27FC236}">
              <a16:creationId xmlns:a16="http://schemas.microsoft.com/office/drawing/2014/main" id="{B058B06D-CAD7-432B-854A-B2A43C0BE785}"/>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132" name="フローチャート: 判断 131">
          <a:extLst>
            <a:ext uri="{FF2B5EF4-FFF2-40B4-BE49-F238E27FC236}">
              <a16:creationId xmlns:a16="http://schemas.microsoft.com/office/drawing/2014/main" id="{F3872C45-39D3-45CE-8819-79AD48D80E26}"/>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BF55BCFA-1D11-46E2-A79C-F3424EFC637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73CB07DA-A3DD-4B33-8743-D26DF2D005F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A1A3D7C1-65E9-48D7-853D-C9A579B5EA9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374CD214-9428-4057-9ACB-D3B48A5F53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7" name="テキスト ボックス 136">
          <a:extLst>
            <a:ext uri="{FF2B5EF4-FFF2-40B4-BE49-F238E27FC236}">
              <a16:creationId xmlns:a16="http://schemas.microsoft.com/office/drawing/2014/main" id="{B094F03D-D14B-44C8-8384-8F0ABAC8FC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40096</xdr:rowOff>
    </xdr:from>
    <xdr:to>
      <xdr:col>85</xdr:col>
      <xdr:colOff>177800</xdr:colOff>
      <xdr:row>38</xdr:row>
      <xdr:rowOff>141696</xdr:rowOff>
    </xdr:to>
    <xdr:sp macro="" textlink="">
      <xdr:nvSpPr>
        <xdr:cNvPr id="138" name="楕円 137">
          <a:extLst>
            <a:ext uri="{FF2B5EF4-FFF2-40B4-BE49-F238E27FC236}">
              <a16:creationId xmlns:a16="http://schemas.microsoft.com/office/drawing/2014/main" id="{CA602380-755D-47F2-B67F-4294018DA638}"/>
            </a:ext>
          </a:extLst>
        </xdr:cNvPr>
        <xdr:cNvSpPr/>
      </xdr:nvSpPr>
      <xdr:spPr>
        <a:xfrm>
          <a:off x="162687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62973</xdr:rowOff>
    </xdr:from>
    <xdr:ext cx="405111" cy="259045"/>
    <xdr:sp macro="" textlink="">
      <xdr:nvSpPr>
        <xdr:cNvPr id="139" name="【一般廃棄物処理施設】&#10;有形固定資産減価償却率該当値テキスト">
          <a:extLst>
            <a:ext uri="{FF2B5EF4-FFF2-40B4-BE49-F238E27FC236}">
              <a16:creationId xmlns:a16="http://schemas.microsoft.com/office/drawing/2014/main" id="{4CF40CE3-DF15-4590-BFF3-E9DD110C195E}"/>
            </a:ext>
          </a:extLst>
        </xdr:cNvPr>
        <xdr:cNvSpPr txBox="1"/>
      </xdr:nvSpPr>
      <xdr:spPr>
        <a:xfrm>
          <a:off x="16357600" y="6406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7438</xdr:rowOff>
    </xdr:from>
    <xdr:to>
      <xdr:col>81</xdr:col>
      <xdr:colOff>101600</xdr:colOff>
      <xdr:row>38</xdr:row>
      <xdr:rowOff>109038</xdr:rowOff>
    </xdr:to>
    <xdr:sp macro="" textlink="">
      <xdr:nvSpPr>
        <xdr:cNvPr id="140" name="楕円 139">
          <a:extLst>
            <a:ext uri="{FF2B5EF4-FFF2-40B4-BE49-F238E27FC236}">
              <a16:creationId xmlns:a16="http://schemas.microsoft.com/office/drawing/2014/main" id="{7335C364-D182-4A48-84E1-8CE4E11F0F31}"/>
            </a:ext>
          </a:extLst>
        </xdr:cNvPr>
        <xdr:cNvSpPr/>
      </xdr:nvSpPr>
      <xdr:spPr>
        <a:xfrm>
          <a:off x="15430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58238</xdr:rowOff>
    </xdr:from>
    <xdr:to>
      <xdr:col>85</xdr:col>
      <xdr:colOff>127000</xdr:colOff>
      <xdr:row>38</xdr:row>
      <xdr:rowOff>90896</xdr:rowOff>
    </xdr:to>
    <xdr:cxnSp macro="">
      <xdr:nvCxnSpPr>
        <xdr:cNvPr id="141" name="直線コネクタ 140">
          <a:extLst>
            <a:ext uri="{FF2B5EF4-FFF2-40B4-BE49-F238E27FC236}">
              <a16:creationId xmlns:a16="http://schemas.microsoft.com/office/drawing/2014/main" id="{10CBF934-94EE-412B-94FB-D2695C7D10E9}"/>
            </a:ext>
          </a:extLst>
        </xdr:cNvPr>
        <xdr:cNvCxnSpPr/>
      </xdr:nvCxnSpPr>
      <xdr:spPr>
        <a:xfrm>
          <a:off x="15481300" y="657333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146231</xdr:rowOff>
    </xdr:from>
    <xdr:to>
      <xdr:col>76</xdr:col>
      <xdr:colOff>165100</xdr:colOff>
      <xdr:row>38</xdr:row>
      <xdr:rowOff>76381</xdr:rowOff>
    </xdr:to>
    <xdr:sp macro="" textlink="">
      <xdr:nvSpPr>
        <xdr:cNvPr id="142" name="楕円 141">
          <a:extLst>
            <a:ext uri="{FF2B5EF4-FFF2-40B4-BE49-F238E27FC236}">
              <a16:creationId xmlns:a16="http://schemas.microsoft.com/office/drawing/2014/main" id="{2F810219-4652-4495-B20F-BA65D401EDC1}"/>
            </a:ext>
          </a:extLst>
        </xdr:cNvPr>
        <xdr:cNvSpPr/>
      </xdr:nvSpPr>
      <xdr:spPr>
        <a:xfrm>
          <a:off x="145415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25581</xdr:rowOff>
    </xdr:from>
    <xdr:to>
      <xdr:col>81</xdr:col>
      <xdr:colOff>50800</xdr:colOff>
      <xdr:row>38</xdr:row>
      <xdr:rowOff>58238</xdr:rowOff>
    </xdr:to>
    <xdr:cxnSp macro="">
      <xdr:nvCxnSpPr>
        <xdr:cNvPr id="143" name="直線コネクタ 142">
          <a:extLst>
            <a:ext uri="{FF2B5EF4-FFF2-40B4-BE49-F238E27FC236}">
              <a16:creationId xmlns:a16="http://schemas.microsoft.com/office/drawing/2014/main" id="{D97AC2E6-B7A0-4A8F-83CD-7856653BA9E8}"/>
            </a:ext>
          </a:extLst>
        </xdr:cNvPr>
        <xdr:cNvCxnSpPr/>
      </xdr:nvCxnSpPr>
      <xdr:spPr>
        <a:xfrm>
          <a:off x="14592300" y="65406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113574</xdr:rowOff>
    </xdr:from>
    <xdr:to>
      <xdr:col>72</xdr:col>
      <xdr:colOff>38100</xdr:colOff>
      <xdr:row>38</xdr:row>
      <xdr:rowOff>43724</xdr:rowOff>
    </xdr:to>
    <xdr:sp macro="" textlink="">
      <xdr:nvSpPr>
        <xdr:cNvPr id="144" name="楕円 143">
          <a:extLst>
            <a:ext uri="{FF2B5EF4-FFF2-40B4-BE49-F238E27FC236}">
              <a16:creationId xmlns:a16="http://schemas.microsoft.com/office/drawing/2014/main" id="{76458EBD-3897-44F1-AB19-9F84D54A4E9A}"/>
            </a:ext>
          </a:extLst>
        </xdr:cNvPr>
        <xdr:cNvSpPr/>
      </xdr:nvSpPr>
      <xdr:spPr>
        <a:xfrm>
          <a:off x="136525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164374</xdr:rowOff>
    </xdr:from>
    <xdr:to>
      <xdr:col>76</xdr:col>
      <xdr:colOff>114300</xdr:colOff>
      <xdr:row>38</xdr:row>
      <xdr:rowOff>25581</xdr:rowOff>
    </xdr:to>
    <xdr:cxnSp macro="">
      <xdr:nvCxnSpPr>
        <xdr:cNvPr id="145" name="直線コネクタ 144">
          <a:extLst>
            <a:ext uri="{FF2B5EF4-FFF2-40B4-BE49-F238E27FC236}">
              <a16:creationId xmlns:a16="http://schemas.microsoft.com/office/drawing/2014/main" id="{2E74F567-A554-4818-894E-0D7F9E88099C}"/>
            </a:ext>
          </a:extLst>
        </xdr:cNvPr>
        <xdr:cNvCxnSpPr/>
      </xdr:nvCxnSpPr>
      <xdr:spPr>
        <a:xfrm>
          <a:off x="13703300" y="65080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80917</xdr:rowOff>
    </xdr:from>
    <xdr:to>
      <xdr:col>67</xdr:col>
      <xdr:colOff>101600</xdr:colOff>
      <xdr:row>38</xdr:row>
      <xdr:rowOff>11068</xdr:rowOff>
    </xdr:to>
    <xdr:sp macro="" textlink="">
      <xdr:nvSpPr>
        <xdr:cNvPr id="146" name="楕円 145">
          <a:extLst>
            <a:ext uri="{FF2B5EF4-FFF2-40B4-BE49-F238E27FC236}">
              <a16:creationId xmlns:a16="http://schemas.microsoft.com/office/drawing/2014/main" id="{43D7A889-B819-4A43-8D95-568336DBD69B}"/>
            </a:ext>
          </a:extLst>
        </xdr:cNvPr>
        <xdr:cNvSpPr/>
      </xdr:nvSpPr>
      <xdr:spPr>
        <a:xfrm>
          <a:off x="127635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131717</xdr:rowOff>
    </xdr:from>
    <xdr:to>
      <xdr:col>71</xdr:col>
      <xdr:colOff>177800</xdr:colOff>
      <xdr:row>37</xdr:row>
      <xdr:rowOff>164374</xdr:rowOff>
    </xdr:to>
    <xdr:cxnSp macro="">
      <xdr:nvCxnSpPr>
        <xdr:cNvPr id="147" name="直線コネクタ 146">
          <a:extLst>
            <a:ext uri="{FF2B5EF4-FFF2-40B4-BE49-F238E27FC236}">
              <a16:creationId xmlns:a16="http://schemas.microsoft.com/office/drawing/2014/main" id="{9A7F0951-4309-4D33-B38F-8C6656FD69F5}"/>
            </a:ext>
          </a:extLst>
        </xdr:cNvPr>
        <xdr:cNvCxnSpPr/>
      </xdr:nvCxnSpPr>
      <xdr:spPr>
        <a:xfrm>
          <a:off x="12814300" y="647536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148" name="n_1aveValue【一般廃棄物処理施設】&#10;有形固定資産減価償却率">
          <a:extLst>
            <a:ext uri="{FF2B5EF4-FFF2-40B4-BE49-F238E27FC236}">
              <a16:creationId xmlns:a16="http://schemas.microsoft.com/office/drawing/2014/main" id="{7582EDED-5099-4A29-86FC-25745080CFB5}"/>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149" name="n_2aveValue【一般廃棄物処理施設】&#10;有形固定資産減価償却率">
          <a:extLst>
            <a:ext uri="{FF2B5EF4-FFF2-40B4-BE49-F238E27FC236}">
              <a16:creationId xmlns:a16="http://schemas.microsoft.com/office/drawing/2014/main" id="{D46CF38F-3B23-403F-8F29-0324C0B059C7}"/>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150" name="n_3aveValue【一般廃棄物処理施設】&#10;有形固定資産減価償却率">
          <a:extLst>
            <a:ext uri="{FF2B5EF4-FFF2-40B4-BE49-F238E27FC236}">
              <a16:creationId xmlns:a16="http://schemas.microsoft.com/office/drawing/2014/main" id="{65F7488C-D147-4C06-B920-1CFE2118EFCB}"/>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151" name="n_4aveValue【一般廃棄物処理施設】&#10;有形固定資産減価償却率">
          <a:extLst>
            <a:ext uri="{FF2B5EF4-FFF2-40B4-BE49-F238E27FC236}">
              <a16:creationId xmlns:a16="http://schemas.microsoft.com/office/drawing/2014/main" id="{C8ACDACF-F9C0-493B-9AF4-72EE0AF19357}"/>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125566</xdr:rowOff>
    </xdr:from>
    <xdr:ext cx="405111" cy="259045"/>
    <xdr:sp macro="" textlink="">
      <xdr:nvSpPr>
        <xdr:cNvPr id="152" name="n_1mainValue【一般廃棄物処理施設】&#10;有形固定資産減価償却率">
          <a:extLst>
            <a:ext uri="{FF2B5EF4-FFF2-40B4-BE49-F238E27FC236}">
              <a16:creationId xmlns:a16="http://schemas.microsoft.com/office/drawing/2014/main" id="{30795D57-A44D-4ECE-867C-788C351C699B}"/>
            </a:ext>
          </a:extLst>
        </xdr:cNvPr>
        <xdr:cNvSpPr txBox="1"/>
      </xdr:nvSpPr>
      <xdr:spPr>
        <a:xfrm>
          <a:off x="15266044" y="6297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92908</xdr:rowOff>
    </xdr:from>
    <xdr:ext cx="405111" cy="259045"/>
    <xdr:sp macro="" textlink="">
      <xdr:nvSpPr>
        <xdr:cNvPr id="153" name="n_2mainValue【一般廃棄物処理施設】&#10;有形固定資産減価償却率">
          <a:extLst>
            <a:ext uri="{FF2B5EF4-FFF2-40B4-BE49-F238E27FC236}">
              <a16:creationId xmlns:a16="http://schemas.microsoft.com/office/drawing/2014/main" id="{806AC1EE-33A1-4610-86FE-98650B084FE3}"/>
            </a:ext>
          </a:extLst>
        </xdr:cNvPr>
        <xdr:cNvSpPr txBox="1"/>
      </xdr:nvSpPr>
      <xdr:spPr>
        <a:xfrm>
          <a:off x="14389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60251</xdr:rowOff>
    </xdr:from>
    <xdr:ext cx="405111" cy="259045"/>
    <xdr:sp macro="" textlink="">
      <xdr:nvSpPr>
        <xdr:cNvPr id="154" name="n_3mainValue【一般廃棄物処理施設】&#10;有形固定資産減価償却率">
          <a:extLst>
            <a:ext uri="{FF2B5EF4-FFF2-40B4-BE49-F238E27FC236}">
              <a16:creationId xmlns:a16="http://schemas.microsoft.com/office/drawing/2014/main" id="{113471B6-1F69-4EC5-9E98-1328031FBE8C}"/>
            </a:ext>
          </a:extLst>
        </xdr:cNvPr>
        <xdr:cNvSpPr txBox="1"/>
      </xdr:nvSpPr>
      <xdr:spPr>
        <a:xfrm>
          <a:off x="13500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27594</xdr:rowOff>
    </xdr:from>
    <xdr:ext cx="405111" cy="259045"/>
    <xdr:sp macro="" textlink="">
      <xdr:nvSpPr>
        <xdr:cNvPr id="155" name="n_4mainValue【一般廃棄物処理施設】&#10;有形固定資産減価償却率">
          <a:extLst>
            <a:ext uri="{FF2B5EF4-FFF2-40B4-BE49-F238E27FC236}">
              <a16:creationId xmlns:a16="http://schemas.microsoft.com/office/drawing/2014/main" id="{5A456FD0-A081-4A22-A998-0B18FA957C35}"/>
            </a:ext>
          </a:extLst>
        </xdr:cNvPr>
        <xdr:cNvSpPr txBox="1"/>
      </xdr:nvSpPr>
      <xdr:spPr>
        <a:xfrm>
          <a:off x="12611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56" name="正方形/長方形 155">
          <a:extLst>
            <a:ext uri="{FF2B5EF4-FFF2-40B4-BE49-F238E27FC236}">
              <a16:creationId xmlns:a16="http://schemas.microsoft.com/office/drawing/2014/main" id="{C9E0D324-4DB5-4647-91B8-A22A8CC39C5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7" name="正方形/長方形 156">
          <a:extLst>
            <a:ext uri="{FF2B5EF4-FFF2-40B4-BE49-F238E27FC236}">
              <a16:creationId xmlns:a16="http://schemas.microsoft.com/office/drawing/2014/main" id="{D05CFE42-9C3D-450E-BD8B-64A20AD97B2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8" name="正方形/長方形 157">
          <a:extLst>
            <a:ext uri="{FF2B5EF4-FFF2-40B4-BE49-F238E27FC236}">
              <a16:creationId xmlns:a16="http://schemas.microsoft.com/office/drawing/2014/main" id="{74C54BB9-B678-47A2-AFE3-CFB763DC337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9" name="正方形/長方形 158">
          <a:extLst>
            <a:ext uri="{FF2B5EF4-FFF2-40B4-BE49-F238E27FC236}">
              <a16:creationId xmlns:a16="http://schemas.microsoft.com/office/drawing/2014/main" id="{21960EB0-E58D-4BAB-900C-C93A944585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60" name="正方形/長方形 159">
          <a:extLst>
            <a:ext uri="{FF2B5EF4-FFF2-40B4-BE49-F238E27FC236}">
              <a16:creationId xmlns:a16="http://schemas.microsoft.com/office/drawing/2014/main" id="{9DBA7184-6043-4104-9EF3-4A25DF11851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61" name="正方形/長方形 160">
          <a:extLst>
            <a:ext uri="{FF2B5EF4-FFF2-40B4-BE49-F238E27FC236}">
              <a16:creationId xmlns:a16="http://schemas.microsoft.com/office/drawing/2014/main" id="{F3FB57D6-37CA-4AD3-AD12-92FAE58774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62" name="正方形/長方形 161">
          <a:extLst>
            <a:ext uri="{FF2B5EF4-FFF2-40B4-BE49-F238E27FC236}">
              <a16:creationId xmlns:a16="http://schemas.microsoft.com/office/drawing/2014/main" id="{8455411F-E659-44C8-8628-915FDF86FA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63" name="正方形/長方形 162">
          <a:extLst>
            <a:ext uri="{FF2B5EF4-FFF2-40B4-BE49-F238E27FC236}">
              <a16:creationId xmlns:a16="http://schemas.microsoft.com/office/drawing/2014/main" id="{952FB8E5-18E9-4CAC-A3C8-DB7A570CF28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64" name="テキスト ボックス 163">
          <a:extLst>
            <a:ext uri="{FF2B5EF4-FFF2-40B4-BE49-F238E27FC236}">
              <a16:creationId xmlns:a16="http://schemas.microsoft.com/office/drawing/2014/main" id="{DD27F0C4-C555-4A11-AF66-5EE5B116FC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5" name="直線コネクタ 164">
          <a:extLst>
            <a:ext uri="{FF2B5EF4-FFF2-40B4-BE49-F238E27FC236}">
              <a16:creationId xmlns:a16="http://schemas.microsoft.com/office/drawing/2014/main" id="{F225B92E-3E19-4C83-BECA-2AC7255A1F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66" name="直線コネクタ 165">
          <a:extLst>
            <a:ext uri="{FF2B5EF4-FFF2-40B4-BE49-F238E27FC236}">
              <a16:creationId xmlns:a16="http://schemas.microsoft.com/office/drawing/2014/main" id="{82A09D19-0AD1-47AC-BF16-480E52E58F3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67" name="テキスト ボックス 166">
          <a:extLst>
            <a:ext uri="{FF2B5EF4-FFF2-40B4-BE49-F238E27FC236}">
              <a16:creationId xmlns:a16="http://schemas.microsoft.com/office/drawing/2014/main" id="{2F3AA266-E59E-4019-9A87-E0867746A67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68" name="直線コネクタ 167">
          <a:extLst>
            <a:ext uri="{FF2B5EF4-FFF2-40B4-BE49-F238E27FC236}">
              <a16:creationId xmlns:a16="http://schemas.microsoft.com/office/drawing/2014/main" id="{53B5779F-8401-4E66-8146-360E4F52445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169" name="テキスト ボックス 168">
          <a:extLst>
            <a:ext uri="{FF2B5EF4-FFF2-40B4-BE49-F238E27FC236}">
              <a16:creationId xmlns:a16="http://schemas.microsoft.com/office/drawing/2014/main" id="{E39628B0-4F7B-470C-8554-FCC35207123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70" name="直線コネクタ 169">
          <a:extLst>
            <a:ext uri="{FF2B5EF4-FFF2-40B4-BE49-F238E27FC236}">
              <a16:creationId xmlns:a16="http://schemas.microsoft.com/office/drawing/2014/main" id="{5FF9042F-352F-4F09-B4B9-DD11CA1A3FF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171" name="テキスト ボックス 170">
          <a:extLst>
            <a:ext uri="{FF2B5EF4-FFF2-40B4-BE49-F238E27FC236}">
              <a16:creationId xmlns:a16="http://schemas.microsoft.com/office/drawing/2014/main" id="{51C705A8-5632-435C-88AE-B27C980A810C}"/>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72" name="直線コネクタ 171">
          <a:extLst>
            <a:ext uri="{FF2B5EF4-FFF2-40B4-BE49-F238E27FC236}">
              <a16:creationId xmlns:a16="http://schemas.microsoft.com/office/drawing/2014/main" id="{C1F8D2E2-8CC3-4328-AE29-BC4A2316EEE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173" name="テキスト ボックス 172">
          <a:extLst>
            <a:ext uri="{FF2B5EF4-FFF2-40B4-BE49-F238E27FC236}">
              <a16:creationId xmlns:a16="http://schemas.microsoft.com/office/drawing/2014/main" id="{733EDBD3-E2EC-4691-AB0D-21F4827AE6B8}"/>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4" name="直線コネクタ 173">
          <a:extLst>
            <a:ext uri="{FF2B5EF4-FFF2-40B4-BE49-F238E27FC236}">
              <a16:creationId xmlns:a16="http://schemas.microsoft.com/office/drawing/2014/main" id="{A11B4F96-DB6A-48A9-A9AF-82A2CA3FBB8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175" name="テキスト ボックス 174">
          <a:extLst>
            <a:ext uri="{FF2B5EF4-FFF2-40B4-BE49-F238E27FC236}">
              <a16:creationId xmlns:a16="http://schemas.microsoft.com/office/drawing/2014/main" id="{7EDE7C9F-ECA4-4A51-87EB-70614C8CC3C8}"/>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6" name="【一般廃棄物処理施設】&#10;一人当たり有形固定資産（償却資産）額グラフ枠">
          <a:extLst>
            <a:ext uri="{FF2B5EF4-FFF2-40B4-BE49-F238E27FC236}">
              <a16:creationId xmlns:a16="http://schemas.microsoft.com/office/drawing/2014/main" id="{DCA33268-366D-4F7B-8821-2DCAA54B41E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177" name="直線コネクタ 176">
          <a:extLst>
            <a:ext uri="{FF2B5EF4-FFF2-40B4-BE49-F238E27FC236}">
              <a16:creationId xmlns:a16="http://schemas.microsoft.com/office/drawing/2014/main" id="{74CEA66A-7A83-4A2A-9234-155A0210D446}"/>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178" name="【一般廃棄物処理施設】&#10;一人当たり有形固定資産（償却資産）額最小値テキスト">
          <a:extLst>
            <a:ext uri="{FF2B5EF4-FFF2-40B4-BE49-F238E27FC236}">
              <a16:creationId xmlns:a16="http://schemas.microsoft.com/office/drawing/2014/main" id="{EFCD15C8-FB92-4F77-8048-53996951B537}"/>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179" name="直線コネクタ 178">
          <a:extLst>
            <a:ext uri="{FF2B5EF4-FFF2-40B4-BE49-F238E27FC236}">
              <a16:creationId xmlns:a16="http://schemas.microsoft.com/office/drawing/2014/main" id="{15D56841-CF24-4485-A671-4753A0997787}"/>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180" name="【一般廃棄物処理施設】&#10;一人当たり有形固定資産（償却資産）額最大値テキスト">
          <a:extLst>
            <a:ext uri="{FF2B5EF4-FFF2-40B4-BE49-F238E27FC236}">
              <a16:creationId xmlns:a16="http://schemas.microsoft.com/office/drawing/2014/main" id="{43856393-339A-4980-9071-255AFEB39BCE}"/>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181" name="直線コネクタ 180">
          <a:extLst>
            <a:ext uri="{FF2B5EF4-FFF2-40B4-BE49-F238E27FC236}">
              <a16:creationId xmlns:a16="http://schemas.microsoft.com/office/drawing/2014/main" id="{21F58992-77C1-4653-9430-929CDEDF3925}"/>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182" name="【一般廃棄物処理施設】&#10;一人当たり有形固定資産（償却資産）額平均値テキスト">
          <a:extLst>
            <a:ext uri="{FF2B5EF4-FFF2-40B4-BE49-F238E27FC236}">
              <a16:creationId xmlns:a16="http://schemas.microsoft.com/office/drawing/2014/main" id="{17EE94B7-E386-4AD3-976C-579EDCC0F3B4}"/>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183" name="フローチャート: 判断 182">
          <a:extLst>
            <a:ext uri="{FF2B5EF4-FFF2-40B4-BE49-F238E27FC236}">
              <a16:creationId xmlns:a16="http://schemas.microsoft.com/office/drawing/2014/main" id="{2522EEBC-12B1-46A0-9A44-FA378C4291B7}"/>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184" name="フローチャート: 判断 183">
          <a:extLst>
            <a:ext uri="{FF2B5EF4-FFF2-40B4-BE49-F238E27FC236}">
              <a16:creationId xmlns:a16="http://schemas.microsoft.com/office/drawing/2014/main" id="{56A66FD5-A183-4584-9CD2-83F1CBA92C7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185" name="フローチャート: 判断 184">
          <a:extLst>
            <a:ext uri="{FF2B5EF4-FFF2-40B4-BE49-F238E27FC236}">
              <a16:creationId xmlns:a16="http://schemas.microsoft.com/office/drawing/2014/main" id="{1E68B4F0-C5E8-4DD7-BF11-D45FE0DFEB8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186" name="フローチャート: 判断 185">
          <a:extLst>
            <a:ext uri="{FF2B5EF4-FFF2-40B4-BE49-F238E27FC236}">
              <a16:creationId xmlns:a16="http://schemas.microsoft.com/office/drawing/2014/main" id="{FC1768BE-9798-48A0-808F-C2C525D415F7}"/>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187" name="フローチャート: 判断 186">
          <a:extLst>
            <a:ext uri="{FF2B5EF4-FFF2-40B4-BE49-F238E27FC236}">
              <a16:creationId xmlns:a16="http://schemas.microsoft.com/office/drawing/2014/main" id="{69F92303-A34F-4145-8712-5279CA4BE85B}"/>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E6469EBD-F3CC-46C3-88C6-1439743BB6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3A1B363E-7A95-476B-83BA-02EBCAE041B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90" name="テキスト ボックス 189">
          <a:extLst>
            <a:ext uri="{FF2B5EF4-FFF2-40B4-BE49-F238E27FC236}">
              <a16:creationId xmlns:a16="http://schemas.microsoft.com/office/drawing/2014/main" id="{FA417D80-288C-4341-8157-A2C95354AD8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91" name="テキスト ボックス 190">
          <a:extLst>
            <a:ext uri="{FF2B5EF4-FFF2-40B4-BE49-F238E27FC236}">
              <a16:creationId xmlns:a16="http://schemas.microsoft.com/office/drawing/2014/main" id="{15CDC872-C1A8-47FA-BDF9-CCE7D9BF0F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92" name="テキスト ボックス 191">
          <a:extLst>
            <a:ext uri="{FF2B5EF4-FFF2-40B4-BE49-F238E27FC236}">
              <a16:creationId xmlns:a16="http://schemas.microsoft.com/office/drawing/2014/main" id="{DF60C8F6-F4A5-41BF-B6A1-734210C9C6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144469</xdr:rowOff>
    </xdr:from>
    <xdr:to>
      <xdr:col>116</xdr:col>
      <xdr:colOff>114300</xdr:colOff>
      <xdr:row>39</xdr:row>
      <xdr:rowOff>74619</xdr:rowOff>
    </xdr:to>
    <xdr:sp macro="" textlink="">
      <xdr:nvSpPr>
        <xdr:cNvPr id="193" name="楕円 192">
          <a:extLst>
            <a:ext uri="{FF2B5EF4-FFF2-40B4-BE49-F238E27FC236}">
              <a16:creationId xmlns:a16="http://schemas.microsoft.com/office/drawing/2014/main" id="{30C102AB-B5E5-4865-BC8C-806DD8C4A729}"/>
            </a:ext>
          </a:extLst>
        </xdr:cNvPr>
        <xdr:cNvSpPr/>
      </xdr:nvSpPr>
      <xdr:spPr>
        <a:xfrm>
          <a:off x="22110700" y="665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167346</xdr:rowOff>
    </xdr:from>
    <xdr:ext cx="599010" cy="259045"/>
    <xdr:sp macro="" textlink="">
      <xdr:nvSpPr>
        <xdr:cNvPr id="194" name="【一般廃棄物処理施設】&#10;一人当たり有形固定資産（償却資産）額該当値テキスト">
          <a:extLst>
            <a:ext uri="{FF2B5EF4-FFF2-40B4-BE49-F238E27FC236}">
              <a16:creationId xmlns:a16="http://schemas.microsoft.com/office/drawing/2014/main" id="{E9C72B90-709B-4343-9C0B-ECD81D185E5D}"/>
            </a:ext>
          </a:extLst>
        </xdr:cNvPr>
        <xdr:cNvSpPr txBox="1"/>
      </xdr:nvSpPr>
      <xdr:spPr>
        <a:xfrm>
          <a:off x="22199600" y="651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161848</xdr:rowOff>
    </xdr:from>
    <xdr:to>
      <xdr:col>112</xdr:col>
      <xdr:colOff>38100</xdr:colOff>
      <xdr:row>39</xdr:row>
      <xdr:rowOff>91998</xdr:rowOff>
    </xdr:to>
    <xdr:sp macro="" textlink="">
      <xdr:nvSpPr>
        <xdr:cNvPr id="195" name="楕円 194">
          <a:extLst>
            <a:ext uri="{FF2B5EF4-FFF2-40B4-BE49-F238E27FC236}">
              <a16:creationId xmlns:a16="http://schemas.microsoft.com/office/drawing/2014/main" id="{EA854FB3-7154-40E1-BCCD-7414BB20DCE4}"/>
            </a:ext>
          </a:extLst>
        </xdr:cNvPr>
        <xdr:cNvSpPr/>
      </xdr:nvSpPr>
      <xdr:spPr>
        <a:xfrm>
          <a:off x="21272500" y="66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23819</xdr:rowOff>
    </xdr:from>
    <xdr:to>
      <xdr:col>116</xdr:col>
      <xdr:colOff>63500</xdr:colOff>
      <xdr:row>39</xdr:row>
      <xdr:rowOff>41198</xdr:rowOff>
    </xdr:to>
    <xdr:cxnSp macro="">
      <xdr:nvCxnSpPr>
        <xdr:cNvPr id="196" name="直線コネクタ 195">
          <a:extLst>
            <a:ext uri="{FF2B5EF4-FFF2-40B4-BE49-F238E27FC236}">
              <a16:creationId xmlns:a16="http://schemas.microsoft.com/office/drawing/2014/main" id="{127539DB-6AF3-4C22-913B-4670A5D93B34}"/>
            </a:ext>
          </a:extLst>
        </xdr:cNvPr>
        <xdr:cNvCxnSpPr/>
      </xdr:nvCxnSpPr>
      <xdr:spPr>
        <a:xfrm flipV="1">
          <a:off x="21323300" y="6710369"/>
          <a:ext cx="838200" cy="1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2843</xdr:rowOff>
    </xdr:from>
    <xdr:to>
      <xdr:col>107</xdr:col>
      <xdr:colOff>101600</xdr:colOff>
      <xdr:row>39</xdr:row>
      <xdr:rowOff>104443</xdr:rowOff>
    </xdr:to>
    <xdr:sp macro="" textlink="">
      <xdr:nvSpPr>
        <xdr:cNvPr id="197" name="楕円 196">
          <a:extLst>
            <a:ext uri="{FF2B5EF4-FFF2-40B4-BE49-F238E27FC236}">
              <a16:creationId xmlns:a16="http://schemas.microsoft.com/office/drawing/2014/main" id="{A66FBD4E-921F-4B24-B4D6-79E72AC1D7ED}"/>
            </a:ext>
          </a:extLst>
        </xdr:cNvPr>
        <xdr:cNvSpPr/>
      </xdr:nvSpPr>
      <xdr:spPr>
        <a:xfrm>
          <a:off x="20383500" y="668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41198</xdr:rowOff>
    </xdr:from>
    <xdr:to>
      <xdr:col>111</xdr:col>
      <xdr:colOff>177800</xdr:colOff>
      <xdr:row>39</xdr:row>
      <xdr:rowOff>53643</xdr:rowOff>
    </xdr:to>
    <xdr:cxnSp macro="">
      <xdr:nvCxnSpPr>
        <xdr:cNvPr id="198" name="直線コネクタ 197">
          <a:extLst>
            <a:ext uri="{FF2B5EF4-FFF2-40B4-BE49-F238E27FC236}">
              <a16:creationId xmlns:a16="http://schemas.microsoft.com/office/drawing/2014/main" id="{611F7A54-7220-4A89-92FC-9C2C801CBE52}"/>
            </a:ext>
          </a:extLst>
        </xdr:cNvPr>
        <xdr:cNvCxnSpPr/>
      </xdr:nvCxnSpPr>
      <xdr:spPr>
        <a:xfrm flipV="1">
          <a:off x="20434300" y="6727748"/>
          <a:ext cx="889000" cy="1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17393</xdr:rowOff>
    </xdr:from>
    <xdr:to>
      <xdr:col>102</xdr:col>
      <xdr:colOff>165100</xdr:colOff>
      <xdr:row>39</xdr:row>
      <xdr:rowOff>118993</xdr:rowOff>
    </xdr:to>
    <xdr:sp macro="" textlink="">
      <xdr:nvSpPr>
        <xdr:cNvPr id="199" name="楕円 198">
          <a:extLst>
            <a:ext uri="{FF2B5EF4-FFF2-40B4-BE49-F238E27FC236}">
              <a16:creationId xmlns:a16="http://schemas.microsoft.com/office/drawing/2014/main" id="{B56E19B4-5E22-4D43-BF8C-1A2D11CC5DB4}"/>
            </a:ext>
          </a:extLst>
        </xdr:cNvPr>
        <xdr:cNvSpPr/>
      </xdr:nvSpPr>
      <xdr:spPr>
        <a:xfrm>
          <a:off x="19494500" y="670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53643</xdr:rowOff>
    </xdr:from>
    <xdr:to>
      <xdr:col>107</xdr:col>
      <xdr:colOff>50800</xdr:colOff>
      <xdr:row>39</xdr:row>
      <xdr:rowOff>68193</xdr:rowOff>
    </xdr:to>
    <xdr:cxnSp macro="">
      <xdr:nvCxnSpPr>
        <xdr:cNvPr id="200" name="直線コネクタ 199">
          <a:extLst>
            <a:ext uri="{FF2B5EF4-FFF2-40B4-BE49-F238E27FC236}">
              <a16:creationId xmlns:a16="http://schemas.microsoft.com/office/drawing/2014/main" id="{9F1DACA0-ED45-47F9-A52E-5286B6E914A3}"/>
            </a:ext>
          </a:extLst>
        </xdr:cNvPr>
        <xdr:cNvCxnSpPr/>
      </xdr:nvCxnSpPr>
      <xdr:spPr>
        <a:xfrm flipV="1">
          <a:off x="19545300" y="6740193"/>
          <a:ext cx="889000" cy="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36839</xdr:rowOff>
    </xdr:from>
    <xdr:to>
      <xdr:col>98</xdr:col>
      <xdr:colOff>38100</xdr:colOff>
      <xdr:row>39</xdr:row>
      <xdr:rowOff>138439</xdr:rowOff>
    </xdr:to>
    <xdr:sp macro="" textlink="">
      <xdr:nvSpPr>
        <xdr:cNvPr id="201" name="楕円 200">
          <a:extLst>
            <a:ext uri="{FF2B5EF4-FFF2-40B4-BE49-F238E27FC236}">
              <a16:creationId xmlns:a16="http://schemas.microsoft.com/office/drawing/2014/main" id="{92BCC3AE-569D-4B23-82C6-9EA76FF1B660}"/>
            </a:ext>
          </a:extLst>
        </xdr:cNvPr>
        <xdr:cNvSpPr/>
      </xdr:nvSpPr>
      <xdr:spPr>
        <a:xfrm>
          <a:off x="18605500" y="67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68193</xdr:rowOff>
    </xdr:from>
    <xdr:to>
      <xdr:col>102</xdr:col>
      <xdr:colOff>114300</xdr:colOff>
      <xdr:row>39</xdr:row>
      <xdr:rowOff>87639</xdr:rowOff>
    </xdr:to>
    <xdr:cxnSp macro="">
      <xdr:nvCxnSpPr>
        <xdr:cNvPr id="202" name="直線コネクタ 201">
          <a:extLst>
            <a:ext uri="{FF2B5EF4-FFF2-40B4-BE49-F238E27FC236}">
              <a16:creationId xmlns:a16="http://schemas.microsoft.com/office/drawing/2014/main" id="{6B321F6F-D556-444C-AFCB-8CF096EAFDB6}"/>
            </a:ext>
          </a:extLst>
        </xdr:cNvPr>
        <xdr:cNvCxnSpPr/>
      </xdr:nvCxnSpPr>
      <xdr:spPr>
        <a:xfrm flipV="1">
          <a:off x="18656300" y="6754743"/>
          <a:ext cx="889000" cy="1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203" name="n_1aveValue【一般廃棄物処理施設】&#10;一人当たり有形固定資産（償却資産）額">
          <a:extLst>
            <a:ext uri="{FF2B5EF4-FFF2-40B4-BE49-F238E27FC236}">
              <a16:creationId xmlns:a16="http://schemas.microsoft.com/office/drawing/2014/main" id="{6D335C3B-820B-4413-9BDB-4FC5BCB8D4D5}"/>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204" name="n_2aveValue【一般廃棄物処理施設】&#10;一人当たり有形固定資産（償却資産）額">
          <a:extLst>
            <a:ext uri="{FF2B5EF4-FFF2-40B4-BE49-F238E27FC236}">
              <a16:creationId xmlns:a16="http://schemas.microsoft.com/office/drawing/2014/main" id="{C831D414-2201-4525-8FAC-7C0438CD8E3B}"/>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205" name="n_3aveValue【一般廃棄物処理施設】&#10;一人当たり有形固定資産（償却資産）額">
          <a:extLst>
            <a:ext uri="{FF2B5EF4-FFF2-40B4-BE49-F238E27FC236}">
              <a16:creationId xmlns:a16="http://schemas.microsoft.com/office/drawing/2014/main" id="{0A058F90-D34F-4652-A209-10D174FB8422}"/>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206" name="n_4aveValue【一般廃棄物処理施設】&#10;一人当たり有形固定資産（償却資産）額">
          <a:extLst>
            <a:ext uri="{FF2B5EF4-FFF2-40B4-BE49-F238E27FC236}">
              <a16:creationId xmlns:a16="http://schemas.microsoft.com/office/drawing/2014/main" id="{87ADDA7A-AEA6-468A-A10A-BB4478E9A8C8}"/>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108526</xdr:rowOff>
    </xdr:from>
    <xdr:ext cx="599010" cy="259045"/>
    <xdr:sp macro="" textlink="">
      <xdr:nvSpPr>
        <xdr:cNvPr id="207" name="n_1mainValue【一般廃棄物処理施設】&#10;一人当たり有形固定資産（償却資産）額">
          <a:extLst>
            <a:ext uri="{FF2B5EF4-FFF2-40B4-BE49-F238E27FC236}">
              <a16:creationId xmlns:a16="http://schemas.microsoft.com/office/drawing/2014/main" id="{0673B4C1-4CDB-4F3F-8521-525131048BCB}"/>
            </a:ext>
          </a:extLst>
        </xdr:cNvPr>
        <xdr:cNvSpPr txBox="1"/>
      </xdr:nvSpPr>
      <xdr:spPr>
        <a:xfrm>
          <a:off x="21011095" y="6452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120971</xdr:rowOff>
    </xdr:from>
    <xdr:ext cx="599010" cy="259045"/>
    <xdr:sp macro="" textlink="">
      <xdr:nvSpPr>
        <xdr:cNvPr id="208" name="n_2mainValue【一般廃棄物処理施設】&#10;一人当たり有形固定資産（償却資産）額">
          <a:extLst>
            <a:ext uri="{FF2B5EF4-FFF2-40B4-BE49-F238E27FC236}">
              <a16:creationId xmlns:a16="http://schemas.microsoft.com/office/drawing/2014/main" id="{F1AA721A-5F47-4E66-944B-3EC852E70C10}"/>
            </a:ext>
          </a:extLst>
        </xdr:cNvPr>
        <xdr:cNvSpPr txBox="1"/>
      </xdr:nvSpPr>
      <xdr:spPr>
        <a:xfrm>
          <a:off x="20134795" y="646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135520</xdr:rowOff>
    </xdr:from>
    <xdr:ext cx="599010" cy="259045"/>
    <xdr:sp macro="" textlink="">
      <xdr:nvSpPr>
        <xdr:cNvPr id="209" name="n_3mainValue【一般廃棄物処理施設】&#10;一人当たり有形固定資産（償却資産）額">
          <a:extLst>
            <a:ext uri="{FF2B5EF4-FFF2-40B4-BE49-F238E27FC236}">
              <a16:creationId xmlns:a16="http://schemas.microsoft.com/office/drawing/2014/main" id="{7E0C931C-AC19-4FBE-8DFB-B9FD94974B3A}"/>
            </a:ext>
          </a:extLst>
        </xdr:cNvPr>
        <xdr:cNvSpPr txBox="1"/>
      </xdr:nvSpPr>
      <xdr:spPr>
        <a:xfrm>
          <a:off x="19245795" y="6479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154966</xdr:rowOff>
    </xdr:from>
    <xdr:ext cx="599010" cy="259045"/>
    <xdr:sp macro="" textlink="">
      <xdr:nvSpPr>
        <xdr:cNvPr id="210" name="n_4mainValue【一般廃棄物処理施設】&#10;一人当たり有形固定資産（償却資産）額">
          <a:extLst>
            <a:ext uri="{FF2B5EF4-FFF2-40B4-BE49-F238E27FC236}">
              <a16:creationId xmlns:a16="http://schemas.microsoft.com/office/drawing/2014/main" id="{2D0C10A4-42EB-4993-BBDA-F685BA4F7D3F}"/>
            </a:ext>
          </a:extLst>
        </xdr:cNvPr>
        <xdr:cNvSpPr txBox="1"/>
      </xdr:nvSpPr>
      <xdr:spPr>
        <a:xfrm>
          <a:off x="18356795" y="649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11" name="正方形/長方形 210">
          <a:extLst>
            <a:ext uri="{FF2B5EF4-FFF2-40B4-BE49-F238E27FC236}">
              <a16:creationId xmlns:a16="http://schemas.microsoft.com/office/drawing/2014/main" id="{F69D67D1-1CD8-4CD8-A1BA-2AE7A737E3E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2" name="正方形/長方形 211">
          <a:extLst>
            <a:ext uri="{FF2B5EF4-FFF2-40B4-BE49-F238E27FC236}">
              <a16:creationId xmlns:a16="http://schemas.microsoft.com/office/drawing/2014/main" id="{F844709E-EF51-4053-AFF6-2A48DE4003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3" name="正方形/長方形 212">
          <a:extLst>
            <a:ext uri="{FF2B5EF4-FFF2-40B4-BE49-F238E27FC236}">
              <a16:creationId xmlns:a16="http://schemas.microsoft.com/office/drawing/2014/main" id="{96F7B211-D189-4ED1-87A8-9467F3B475B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4" name="正方形/長方形 213">
          <a:extLst>
            <a:ext uri="{FF2B5EF4-FFF2-40B4-BE49-F238E27FC236}">
              <a16:creationId xmlns:a16="http://schemas.microsoft.com/office/drawing/2014/main" id="{2E4BFAE9-50B2-44A8-BB58-BEFB01CAFE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5" name="正方形/長方形 214">
          <a:extLst>
            <a:ext uri="{FF2B5EF4-FFF2-40B4-BE49-F238E27FC236}">
              <a16:creationId xmlns:a16="http://schemas.microsoft.com/office/drawing/2014/main" id="{70737408-C564-4BA4-8C1E-D29130D58A3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6" name="正方形/長方形 215">
          <a:extLst>
            <a:ext uri="{FF2B5EF4-FFF2-40B4-BE49-F238E27FC236}">
              <a16:creationId xmlns:a16="http://schemas.microsoft.com/office/drawing/2014/main" id="{AE767CB0-20C2-460C-810C-E798F88A78F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7" name="正方形/長方形 216">
          <a:extLst>
            <a:ext uri="{FF2B5EF4-FFF2-40B4-BE49-F238E27FC236}">
              <a16:creationId xmlns:a16="http://schemas.microsoft.com/office/drawing/2014/main" id="{D922F7DC-FF8E-499A-B613-D8C0FF80364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8" name="正方形/長方形 217">
          <a:extLst>
            <a:ext uri="{FF2B5EF4-FFF2-40B4-BE49-F238E27FC236}">
              <a16:creationId xmlns:a16="http://schemas.microsoft.com/office/drawing/2014/main" id="{DD37CBEB-C2AD-4E55-AADC-4AC3F600556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9" name="正方形/長方形 218">
          <a:extLst>
            <a:ext uri="{FF2B5EF4-FFF2-40B4-BE49-F238E27FC236}">
              <a16:creationId xmlns:a16="http://schemas.microsoft.com/office/drawing/2014/main" id="{EC636B45-1374-42B4-BE7D-8136F4D4DA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0" name="正方形/長方形 219">
          <a:extLst>
            <a:ext uri="{FF2B5EF4-FFF2-40B4-BE49-F238E27FC236}">
              <a16:creationId xmlns:a16="http://schemas.microsoft.com/office/drawing/2014/main" id="{07FDCBF8-22EE-4D5E-AC1E-BA09A883918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1" name="正方形/長方形 220">
          <a:extLst>
            <a:ext uri="{FF2B5EF4-FFF2-40B4-BE49-F238E27FC236}">
              <a16:creationId xmlns:a16="http://schemas.microsoft.com/office/drawing/2014/main" id="{706670B3-F211-4EBB-B251-AC9E4735FD1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2" name="正方形/長方形 221">
          <a:extLst>
            <a:ext uri="{FF2B5EF4-FFF2-40B4-BE49-F238E27FC236}">
              <a16:creationId xmlns:a16="http://schemas.microsoft.com/office/drawing/2014/main" id="{28473D6E-011B-44DC-89A6-737F35B83CE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3" name="正方形/長方形 222">
          <a:extLst>
            <a:ext uri="{FF2B5EF4-FFF2-40B4-BE49-F238E27FC236}">
              <a16:creationId xmlns:a16="http://schemas.microsoft.com/office/drawing/2014/main" id="{A9FE7DB1-B048-4968-8688-6BB4F02D091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4" name="正方形/長方形 223">
          <a:extLst>
            <a:ext uri="{FF2B5EF4-FFF2-40B4-BE49-F238E27FC236}">
              <a16:creationId xmlns:a16="http://schemas.microsoft.com/office/drawing/2014/main" id="{C9DA330E-91CF-4E03-BF2E-4558AA84AF5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5" name="正方形/長方形 224">
          <a:extLst>
            <a:ext uri="{FF2B5EF4-FFF2-40B4-BE49-F238E27FC236}">
              <a16:creationId xmlns:a16="http://schemas.microsoft.com/office/drawing/2014/main" id="{0731E818-FD0F-49D7-B860-869476A09D3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6" name="正方形/長方形 225">
          <a:extLst>
            <a:ext uri="{FF2B5EF4-FFF2-40B4-BE49-F238E27FC236}">
              <a16:creationId xmlns:a16="http://schemas.microsoft.com/office/drawing/2014/main" id="{B5B0AB5E-AD0E-4FB6-B99B-BF9D0B785DB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7" name="正方形/長方形 226">
          <a:extLst>
            <a:ext uri="{FF2B5EF4-FFF2-40B4-BE49-F238E27FC236}">
              <a16:creationId xmlns:a16="http://schemas.microsoft.com/office/drawing/2014/main" id="{D6C6D540-AD6C-4905-8616-14FF412626E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8" name="正方形/長方形 227">
          <a:extLst>
            <a:ext uri="{FF2B5EF4-FFF2-40B4-BE49-F238E27FC236}">
              <a16:creationId xmlns:a16="http://schemas.microsoft.com/office/drawing/2014/main" id="{B412526A-2395-4C7A-80B6-2CCD7110D79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9" name="正方形/長方形 228">
          <a:extLst>
            <a:ext uri="{FF2B5EF4-FFF2-40B4-BE49-F238E27FC236}">
              <a16:creationId xmlns:a16="http://schemas.microsoft.com/office/drawing/2014/main" id="{B60C97F8-6126-4C37-A4E2-18F2389B861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0" name="正方形/長方形 229">
          <a:extLst>
            <a:ext uri="{FF2B5EF4-FFF2-40B4-BE49-F238E27FC236}">
              <a16:creationId xmlns:a16="http://schemas.microsoft.com/office/drawing/2014/main" id="{3E53503A-9B0E-40CC-B948-5DDB5E6C2E8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1" name="正方形/長方形 230">
          <a:extLst>
            <a:ext uri="{FF2B5EF4-FFF2-40B4-BE49-F238E27FC236}">
              <a16:creationId xmlns:a16="http://schemas.microsoft.com/office/drawing/2014/main" id="{B5A27124-09C9-4F96-8163-BC6EBF22D71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2" name="正方形/長方形 231">
          <a:extLst>
            <a:ext uri="{FF2B5EF4-FFF2-40B4-BE49-F238E27FC236}">
              <a16:creationId xmlns:a16="http://schemas.microsoft.com/office/drawing/2014/main" id="{6C0E06CB-1415-42FC-920D-EE964D2887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3" name="正方形/長方形 232">
          <a:extLst>
            <a:ext uri="{FF2B5EF4-FFF2-40B4-BE49-F238E27FC236}">
              <a16:creationId xmlns:a16="http://schemas.microsoft.com/office/drawing/2014/main" id="{318AF637-5610-49AD-BC5B-D800871F94E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4" name="正方形/長方形 233">
          <a:extLst>
            <a:ext uri="{FF2B5EF4-FFF2-40B4-BE49-F238E27FC236}">
              <a16:creationId xmlns:a16="http://schemas.microsoft.com/office/drawing/2014/main" id="{C18DC431-9168-49E9-B33C-9399FF8F9F8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5" name="テキスト ボックス 234">
          <a:extLst>
            <a:ext uri="{FF2B5EF4-FFF2-40B4-BE49-F238E27FC236}">
              <a16:creationId xmlns:a16="http://schemas.microsoft.com/office/drawing/2014/main" id="{4B7176D7-2130-45E6-9CDB-0396BE8E96F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6" name="直線コネクタ 235">
          <a:extLst>
            <a:ext uri="{FF2B5EF4-FFF2-40B4-BE49-F238E27FC236}">
              <a16:creationId xmlns:a16="http://schemas.microsoft.com/office/drawing/2014/main" id="{99922928-6BE6-431C-BE85-A22179660B2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7" name="テキスト ボックス 236">
          <a:extLst>
            <a:ext uri="{FF2B5EF4-FFF2-40B4-BE49-F238E27FC236}">
              <a16:creationId xmlns:a16="http://schemas.microsoft.com/office/drawing/2014/main" id="{44053A97-3683-43A1-9A96-03BF38C2CEC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8" name="直線コネクタ 237">
          <a:extLst>
            <a:ext uri="{FF2B5EF4-FFF2-40B4-BE49-F238E27FC236}">
              <a16:creationId xmlns:a16="http://schemas.microsoft.com/office/drawing/2014/main" id="{BD924B40-D505-4D9C-862F-E81400CBEBC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9" name="テキスト ボックス 238">
          <a:extLst>
            <a:ext uri="{FF2B5EF4-FFF2-40B4-BE49-F238E27FC236}">
              <a16:creationId xmlns:a16="http://schemas.microsoft.com/office/drawing/2014/main" id="{48B16C46-1293-4F89-8973-DE1807F19DF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0" name="直線コネクタ 239">
          <a:extLst>
            <a:ext uri="{FF2B5EF4-FFF2-40B4-BE49-F238E27FC236}">
              <a16:creationId xmlns:a16="http://schemas.microsoft.com/office/drawing/2014/main" id="{41A0FBFB-8B9B-420C-A877-66CFBEE73DC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1" name="テキスト ボックス 240">
          <a:extLst>
            <a:ext uri="{FF2B5EF4-FFF2-40B4-BE49-F238E27FC236}">
              <a16:creationId xmlns:a16="http://schemas.microsoft.com/office/drawing/2014/main" id="{11477DDB-6912-4EA3-9096-DE893D82820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2" name="直線コネクタ 241">
          <a:extLst>
            <a:ext uri="{FF2B5EF4-FFF2-40B4-BE49-F238E27FC236}">
              <a16:creationId xmlns:a16="http://schemas.microsoft.com/office/drawing/2014/main" id="{8ABB9B0B-92FF-4D1A-B860-4EC6C2ACCF7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3" name="テキスト ボックス 242">
          <a:extLst>
            <a:ext uri="{FF2B5EF4-FFF2-40B4-BE49-F238E27FC236}">
              <a16:creationId xmlns:a16="http://schemas.microsoft.com/office/drawing/2014/main" id="{194B271F-F70B-406F-BD8B-9537D0E14F5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4" name="直線コネクタ 243">
          <a:extLst>
            <a:ext uri="{FF2B5EF4-FFF2-40B4-BE49-F238E27FC236}">
              <a16:creationId xmlns:a16="http://schemas.microsoft.com/office/drawing/2014/main" id="{81572A28-FA68-4FC0-9A67-0200EB28EE5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5" name="テキスト ボックス 244">
          <a:extLst>
            <a:ext uri="{FF2B5EF4-FFF2-40B4-BE49-F238E27FC236}">
              <a16:creationId xmlns:a16="http://schemas.microsoft.com/office/drawing/2014/main" id="{102952CC-19B7-4960-8BC8-932123E4B1E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6" name="直線コネクタ 245">
          <a:extLst>
            <a:ext uri="{FF2B5EF4-FFF2-40B4-BE49-F238E27FC236}">
              <a16:creationId xmlns:a16="http://schemas.microsoft.com/office/drawing/2014/main" id="{66F42926-032B-4168-8F58-5A0B4CB6626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7" name="テキスト ボックス 246">
          <a:extLst>
            <a:ext uri="{FF2B5EF4-FFF2-40B4-BE49-F238E27FC236}">
              <a16:creationId xmlns:a16="http://schemas.microsoft.com/office/drawing/2014/main" id="{A4F79F6D-7D77-48E6-B542-4DEDDEFA4DE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8" name="直線コネクタ 247">
          <a:extLst>
            <a:ext uri="{FF2B5EF4-FFF2-40B4-BE49-F238E27FC236}">
              <a16:creationId xmlns:a16="http://schemas.microsoft.com/office/drawing/2014/main" id="{24345973-DBF0-4795-8ECF-6FA4825819C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9" name="テキスト ボックス 248">
          <a:extLst>
            <a:ext uri="{FF2B5EF4-FFF2-40B4-BE49-F238E27FC236}">
              <a16:creationId xmlns:a16="http://schemas.microsoft.com/office/drawing/2014/main" id="{09DC7DAC-3C84-4718-901F-B905129235C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BB1BAEFB-529D-4DDD-A47B-C921A3B9AEF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1" name="【消防施設】&#10;有形固定資産減価償却率グラフ枠">
          <a:extLst>
            <a:ext uri="{FF2B5EF4-FFF2-40B4-BE49-F238E27FC236}">
              <a16:creationId xmlns:a16="http://schemas.microsoft.com/office/drawing/2014/main" id="{EC2340B5-494F-47D0-9389-7F3BC80E49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252" name="直線コネクタ 251">
          <a:extLst>
            <a:ext uri="{FF2B5EF4-FFF2-40B4-BE49-F238E27FC236}">
              <a16:creationId xmlns:a16="http://schemas.microsoft.com/office/drawing/2014/main" id="{A6B292D1-CB0B-4DFC-9A36-204E563E3199}"/>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3" name="【消防施設】&#10;有形固定資産減価償却率最小値テキスト">
          <a:extLst>
            <a:ext uri="{FF2B5EF4-FFF2-40B4-BE49-F238E27FC236}">
              <a16:creationId xmlns:a16="http://schemas.microsoft.com/office/drawing/2014/main" id="{6F93F536-F6AC-4692-B272-96A39CCF955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4" name="直線コネクタ 253">
          <a:extLst>
            <a:ext uri="{FF2B5EF4-FFF2-40B4-BE49-F238E27FC236}">
              <a16:creationId xmlns:a16="http://schemas.microsoft.com/office/drawing/2014/main" id="{6E1DA141-91C7-4894-A96D-0F0AE51966A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255" name="【消防施設】&#10;有形固定資産減価償却率最大値テキスト">
          <a:extLst>
            <a:ext uri="{FF2B5EF4-FFF2-40B4-BE49-F238E27FC236}">
              <a16:creationId xmlns:a16="http://schemas.microsoft.com/office/drawing/2014/main" id="{A5141C8B-F6D3-408D-8F13-6B31758BEBC8}"/>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256" name="直線コネクタ 255">
          <a:extLst>
            <a:ext uri="{FF2B5EF4-FFF2-40B4-BE49-F238E27FC236}">
              <a16:creationId xmlns:a16="http://schemas.microsoft.com/office/drawing/2014/main" id="{728E3769-B252-43AC-B09F-4E114F716C5D}"/>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257" name="【消防施設】&#10;有形固定資産減価償却率平均値テキスト">
          <a:extLst>
            <a:ext uri="{FF2B5EF4-FFF2-40B4-BE49-F238E27FC236}">
              <a16:creationId xmlns:a16="http://schemas.microsoft.com/office/drawing/2014/main" id="{28B0153D-9C27-4463-9E99-3A0030B405A8}"/>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258" name="フローチャート: 判断 257">
          <a:extLst>
            <a:ext uri="{FF2B5EF4-FFF2-40B4-BE49-F238E27FC236}">
              <a16:creationId xmlns:a16="http://schemas.microsoft.com/office/drawing/2014/main" id="{7E7ABD75-EE07-4753-9675-8A77E7FE20FB}"/>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259" name="フローチャート: 判断 258">
          <a:extLst>
            <a:ext uri="{FF2B5EF4-FFF2-40B4-BE49-F238E27FC236}">
              <a16:creationId xmlns:a16="http://schemas.microsoft.com/office/drawing/2014/main" id="{9CA5219E-6EF2-4721-BB49-385C699C895A}"/>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260" name="フローチャート: 判断 259">
          <a:extLst>
            <a:ext uri="{FF2B5EF4-FFF2-40B4-BE49-F238E27FC236}">
              <a16:creationId xmlns:a16="http://schemas.microsoft.com/office/drawing/2014/main" id="{DC558348-D2B0-458D-96F2-C4959E08B2D1}"/>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261" name="フローチャート: 判断 260">
          <a:extLst>
            <a:ext uri="{FF2B5EF4-FFF2-40B4-BE49-F238E27FC236}">
              <a16:creationId xmlns:a16="http://schemas.microsoft.com/office/drawing/2014/main" id="{C026B2D1-5CB8-4A02-BC5D-966D62DF7325}"/>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262" name="フローチャート: 判断 261">
          <a:extLst>
            <a:ext uri="{FF2B5EF4-FFF2-40B4-BE49-F238E27FC236}">
              <a16:creationId xmlns:a16="http://schemas.microsoft.com/office/drawing/2014/main" id="{904723D1-E6B9-4545-8BDC-BC32B9E4802A}"/>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5E22347F-D625-4027-B798-F5EF15C82D4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92B35DFA-C5F3-48A1-B539-C6436B56C38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F6789FD2-A058-43D9-84D4-7D2504998AE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0BC20FB3-B7A5-4449-B9AB-17E2E4FD766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F795F1FD-0C58-4226-B17D-DC1F78B5798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144055</xdr:rowOff>
    </xdr:from>
    <xdr:to>
      <xdr:col>85</xdr:col>
      <xdr:colOff>177800</xdr:colOff>
      <xdr:row>79</xdr:row>
      <xdr:rowOff>74205</xdr:rowOff>
    </xdr:to>
    <xdr:sp macro="" textlink="">
      <xdr:nvSpPr>
        <xdr:cNvPr id="268" name="楕円 267">
          <a:extLst>
            <a:ext uri="{FF2B5EF4-FFF2-40B4-BE49-F238E27FC236}">
              <a16:creationId xmlns:a16="http://schemas.microsoft.com/office/drawing/2014/main" id="{293C2A9B-D975-48BB-BECF-B768608178E3}"/>
            </a:ext>
          </a:extLst>
        </xdr:cNvPr>
        <xdr:cNvSpPr/>
      </xdr:nvSpPr>
      <xdr:spPr>
        <a:xfrm>
          <a:off x="16268700" y="1351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166932</xdr:rowOff>
    </xdr:from>
    <xdr:ext cx="405111" cy="259045"/>
    <xdr:sp macro="" textlink="">
      <xdr:nvSpPr>
        <xdr:cNvPr id="269" name="【消防施設】&#10;有形固定資産減価償却率該当値テキスト">
          <a:extLst>
            <a:ext uri="{FF2B5EF4-FFF2-40B4-BE49-F238E27FC236}">
              <a16:creationId xmlns:a16="http://schemas.microsoft.com/office/drawing/2014/main" id="{B137F56D-333E-4834-92D2-9EF2DC093335}"/>
            </a:ext>
          </a:extLst>
        </xdr:cNvPr>
        <xdr:cNvSpPr txBox="1"/>
      </xdr:nvSpPr>
      <xdr:spPr>
        <a:xfrm>
          <a:off x="16357600" y="1336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108131</xdr:rowOff>
    </xdr:from>
    <xdr:to>
      <xdr:col>81</xdr:col>
      <xdr:colOff>101600</xdr:colOff>
      <xdr:row>79</xdr:row>
      <xdr:rowOff>38281</xdr:rowOff>
    </xdr:to>
    <xdr:sp macro="" textlink="">
      <xdr:nvSpPr>
        <xdr:cNvPr id="270" name="楕円 269">
          <a:extLst>
            <a:ext uri="{FF2B5EF4-FFF2-40B4-BE49-F238E27FC236}">
              <a16:creationId xmlns:a16="http://schemas.microsoft.com/office/drawing/2014/main" id="{9775A8F2-549F-4185-BED6-920B42F00F94}"/>
            </a:ext>
          </a:extLst>
        </xdr:cNvPr>
        <xdr:cNvSpPr/>
      </xdr:nvSpPr>
      <xdr:spPr>
        <a:xfrm>
          <a:off x="15430500" y="1348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158931</xdr:rowOff>
    </xdr:from>
    <xdr:to>
      <xdr:col>85</xdr:col>
      <xdr:colOff>127000</xdr:colOff>
      <xdr:row>79</xdr:row>
      <xdr:rowOff>23405</xdr:rowOff>
    </xdr:to>
    <xdr:cxnSp macro="">
      <xdr:nvCxnSpPr>
        <xdr:cNvPr id="271" name="直線コネクタ 270">
          <a:extLst>
            <a:ext uri="{FF2B5EF4-FFF2-40B4-BE49-F238E27FC236}">
              <a16:creationId xmlns:a16="http://schemas.microsoft.com/office/drawing/2014/main" id="{565FC0E9-1CF7-41FD-8638-C8BBD6DBA8CA}"/>
            </a:ext>
          </a:extLst>
        </xdr:cNvPr>
        <xdr:cNvCxnSpPr/>
      </xdr:nvCxnSpPr>
      <xdr:spPr>
        <a:xfrm>
          <a:off x="15481300" y="1353203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72208</xdr:rowOff>
    </xdr:from>
    <xdr:to>
      <xdr:col>76</xdr:col>
      <xdr:colOff>165100</xdr:colOff>
      <xdr:row>79</xdr:row>
      <xdr:rowOff>2358</xdr:rowOff>
    </xdr:to>
    <xdr:sp macro="" textlink="">
      <xdr:nvSpPr>
        <xdr:cNvPr id="272" name="楕円 271">
          <a:extLst>
            <a:ext uri="{FF2B5EF4-FFF2-40B4-BE49-F238E27FC236}">
              <a16:creationId xmlns:a16="http://schemas.microsoft.com/office/drawing/2014/main" id="{8FC3F3F6-D953-4562-94DE-99217D4053FD}"/>
            </a:ext>
          </a:extLst>
        </xdr:cNvPr>
        <xdr:cNvSpPr/>
      </xdr:nvSpPr>
      <xdr:spPr>
        <a:xfrm>
          <a:off x="14541500" y="1344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123008</xdr:rowOff>
    </xdr:from>
    <xdr:to>
      <xdr:col>81</xdr:col>
      <xdr:colOff>50800</xdr:colOff>
      <xdr:row>78</xdr:row>
      <xdr:rowOff>158931</xdr:rowOff>
    </xdr:to>
    <xdr:cxnSp macro="">
      <xdr:nvCxnSpPr>
        <xdr:cNvPr id="273" name="直線コネクタ 272">
          <a:extLst>
            <a:ext uri="{FF2B5EF4-FFF2-40B4-BE49-F238E27FC236}">
              <a16:creationId xmlns:a16="http://schemas.microsoft.com/office/drawing/2014/main" id="{B13401A1-7808-4FA1-B077-472EF375366D}"/>
            </a:ext>
          </a:extLst>
        </xdr:cNvPr>
        <xdr:cNvCxnSpPr/>
      </xdr:nvCxnSpPr>
      <xdr:spPr>
        <a:xfrm>
          <a:off x="14592300" y="134961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36286</xdr:rowOff>
    </xdr:from>
    <xdr:to>
      <xdr:col>72</xdr:col>
      <xdr:colOff>38100</xdr:colOff>
      <xdr:row>78</xdr:row>
      <xdr:rowOff>137886</xdr:rowOff>
    </xdr:to>
    <xdr:sp macro="" textlink="">
      <xdr:nvSpPr>
        <xdr:cNvPr id="274" name="楕円 273">
          <a:extLst>
            <a:ext uri="{FF2B5EF4-FFF2-40B4-BE49-F238E27FC236}">
              <a16:creationId xmlns:a16="http://schemas.microsoft.com/office/drawing/2014/main" id="{AEB61105-DBA6-4CE2-BD5E-D8BF8202F6C7}"/>
            </a:ext>
          </a:extLst>
        </xdr:cNvPr>
        <xdr:cNvSpPr/>
      </xdr:nvSpPr>
      <xdr:spPr>
        <a:xfrm>
          <a:off x="13652500" y="1340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87086</xdr:rowOff>
    </xdr:from>
    <xdr:to>
      <xdr:col>76</xdr:col>
      <xdr:colOff>114300</xdr:colOff>
      <xdr:row>78</xdr:row>
      <xdr:rowOff>123008</xdr:rowOff>
    </xdr:to>
    <xdr:cxnSp macro="">
      <xdr:nvCxnSpPr>
        <xdr:cNvPr id="275" name="直線コネクタ 274">
          <a:extLst>
            <a:ext uri="{FF2B5EF4-FFF2-40B4-BE49-F238E27FC236}">
              <a16:creationId xmlns:a16="http://schemas.microsoft.com/office/drawing/2014/main" id="{25FC871B-7396-4855-A342-C32D042226B3}"/>
            </a:ext>
          </a:extLst>
        </xdr:cNvPr>
        <xdr:cNvCxnSpPr/>
      </xdr:nvCxnSpPr>
      <xdr:spPr>
        <a:xfrm>
          <a:off x="13703300" y="134601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50981</xdr:rowOff>
    </xdr:from>
    <xdr:to>
      <xdr:col>67</xdr:col>
      <xdr:colOff>101600</xdr:colOff>
      <xdr:row>79</xdr:row>
      <xdr:rowOff>152581</xdr:rowOff>
    </xdr:to>
    <xdr:sp macro="" textlink="">
      <xdr:nvSpPr>
        <xdr:cNvPr id="276" name="楕円 275">
          <a:extLst>
            <a:ext uri="{FF2B5EF4-FFF2-40B4-BE49-F238E27FC236}">
              <a16:creationId xmlns:a16="http://schemas.microsoft.com/office/drawing/2014/main" id="{82E4C24D-4FD0-4301-9A81-D3558D206F61}"/>
            </a:ext>
          </a:extLst>
        </xdr:cNvPr>
        <xdr:cNvSpPr/>
      </xdr:nvSpPr>
      <xdr:spPr>
        <a:xfrm>
          <a:off x="12763500" y="1359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87086</xdr:rowOff>
    </xdr:from>
    <xdr:to>
      <xdr:col>71</xdr:col>
      <xdr:colOff>177800</xdr:colOff>
      <xdr:row>79</xdr:row>
      <xdr:rowOff>101781</xdr:rowOff>
    </xdr:to>
    <xdr:cxnSp macro="">
      <xdr:nvCxnSpPr>
        <xdr:cNvPr id="277" name="直線コネクタ 276">
          <a:extLst>
            <a:ext uri="{FF2B5EF4-FFF2-40B4-BE49-F238E27FC236}">
              <a16:creationId xmlns:a16="http://schemas.microsoft.com/office/drawing/2014/main" id="{625CE8C9-D607-457B-879F-54706F1155DE}"/>
            </a:ext>
          </a:extLst>
        </xdr:cNvPr>
        <xdr:cNvCxnSpPr/>
      </xdr:nvCxnSpPr>
      <xdr:spPr>
        <a:xfrm flipV="1">
          <a:off x="12814300" y="13460186"/>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278" name="n_1aveValue【消防施設】&#10;有形固定資産減価償却率">
          <a:extLst>
            <a:ext uri="{FF2B5EF4-FFF2-40B4-BE49-F238E27FC236}">
              <a16:creationId xmlns:a16="http://schemas.microsoft.com/office/drawing/2014/main" id="{DB2FA9C4-078F-4A10-9FAF-211302B6D7CC}"/>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279" name="n_2aveValue【消防施設】&#10;有形固定資産減価償却率">
          <a:extLst>
            <a:ext uri="{FF2B5EF4-FFF2-40B4-BE49-F238E27FC236}">
              <a16:creationId xmlns:a16="http://schemas.microsoft.com/office/drawing/2014/main" id="{6DA44A93-50C0-4AAA-A520-E930A37919E2}"/>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280" name="n_3aveValue【消防施設】&#10;有形固定資産減価償却率">
          <a:extLst>
            <a:ext uri="{FF2B5EF4-FFF2-40B4-BE49-F238E27FC236}">
              <a16:creationId xmlns:a16="http://schemas.microsoft.com/office/drawing/2014/main" id="{2AC64E2D-EF3C-4E5E-9B27-B1A99CBD1546}"/>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281" name="n_4aveValue【消防施設】&#10;有形固定資産減価償却率">
          <a:extLst>
            <a:ext uri="{FF2B5EF4-FFF2-40B4-BE49-F238E27FC236}">
              <a16:creationId xmlns:a16="http://schemas.microsoft.com/office/drawing/2014/main" id="{E0AA5220-A26A-43CD-94EB-C156131F80E0}"/>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54808</xdr:rowOff>
    </xdr:from>
    <xdr:ext cx="405111" cy="259045"/>
    <xdr:sp macro="" textlink="">
      <xdr:nvSpPr>
        <xdr:cNvPr id="282" name="n_1mainValue【消防施設】&#10;有形固定資産減価償却率">
          <a:extLst>
            <a:ext uri="{FF2B5EF4-FFF2-40B4-BE49-F238E27FC236}">
              <a16:creationId xmlns:a16="http://schemas.microsoft.com/office/drawing/2014/main" id="{6C477CC2-11B9-4525-997A-836F199D51C4}"/>
            </a:ext>
          </a:extLst>
        </xdr:cNvPr>
        <xdr:cNvSpPr txBox="1"/>
      </xdr:nvSpPr>
      <xdr:spPr>
        <a:xfrm>
          <a:off x="15266044" y="1325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18885</xdr:rowOff>
    </xdr:from>
    <xdr:ext cx="405111" cy="259045"/>
    <xdr:sp macro="" textlink="">
      <xdr:nvSpPr>
        <xdr:cNvPr id="283" name="n_2mainValue【消防施設】&#10;有形固定資産減価償却率">
          <a:extLst>
            <a:ext uri="{FF2B5EF4-FFF2-40B4-BE49-F238E27FC236}">
              <a16:creationId xmlns:a16="http://schemas.microsoft.com/office/drawing/2014/main" id="{4C7093B9-DC5B-4E86-ABE0-82B1C1061AF0}"/>
            </a:ext>
          </a:extLst>
        </xdr:cNvPr>
        <xdr:cNvSpPr txBox="1"/>
      </xdr:nvSpPr>
      <xdr:spPr>
        <a:xfrm>
          <a:off x="14389744" y="1322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154413</xdr:rowOff>
    </xdr:from>
    <xdr:ext cx="405111" cy="259045"/>
    <xdr:sp macro="" textlink="">
      <xdr:nvSpPr>
        <xdr:cNvPr id="284" name="n_3mainValue【消防施設】&#10;有形固定資産減価償却率">
          <a:extLst>
            <a:ext uri="{FF2B5EF4-FFF2-40B4-BE49-F238E27FC236}">
              <a16:creationId xmlns:a16="http://schemas.microsoft.com/office/drawing/2014/main" id="{9E8EF074-E70A-4485-93E3-6E2C028FA514}"/>
            </a:ext>
          </a:extLst>
        </xdr:cNvPr>
        <xdr:cNvSpPr txBox="1"/>
      </xdr:nvSpPr>
      <xdr:spPr>
        <a:xfrm>
          <a:off x="13500744" y="1318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169108</xdr:rowOff>
    </xdr:from>
    <xdr:ext cx="405111" cy="259045"/>
    <xdr:sp macro="" textlink="">
      <xdr:nvSpPr>
        <xdr:cNvPr id="285" name="n_4mainValue【消防施設】&#10;有形固定資産減価償却率">
          <a:extLst>
            <a:ext uri="{FF2B5EF4-FFF2-40B4-BE49-F238E27FC236}">
              <a16:creationId xmlns:a16="http://schemas.microsoft.com/office/drawing/2014/main" id="{4B9B21A4-46B0-4020-91C6-DA78B5270EBA}"/>
            </a:ext>
          </a:extLst>
        </xdr:cNvPr>
        <xdr:cNvSpPr txBox="1"/>
      </xdr:nvSpPr>
      <xdr:spPr>
        <a:xfrm>
          <a:off x="12611744" y="1337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6" name="正方形/長方形 285">
          <a:extLst>
            <a:ext uri="{FF2B5EF4-FFF2-40B4-BE49-F238E27FC236}">
              <a16:creationId xmlns:a16="http://schemas.microsoft.com/office/drawing/2014/main" id="{58E4EE2C-1BC1-4986-9598-2E278FD173B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7" name="正方形/長方形 286">
          <a:extLst>
            <a:ext uri="{FF2B5EF4-FFF2-40B4-BE49-F238E27FC236}">
              <a16:creationId xmlns:a16="http://schemas.microsoft.com/office/drawing/2014/main" id="{C8A22F90-7FDB-46CD-93AF-6F414443E43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8" name="正方形/長方形 287">
          <a:extLst>
            <a:ext uri="{FF2B5EF4-FFF2-40B4-BE49-F238E27FC236}">
              <a16:creationId xmlns:a16="http://schemas.microsoft.com/office/drawing/2014/main" id="{1361AD69-21A8-4E67-B6F1-2D7591590BC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9" name="正方形/長方形 288">
          <a:extLst>
            <a:ext uri="{FF2B5EF4-FFF2-40B4-BE49-F238E27FC236}">
              <a16:creationId xmlns:a16="http://schemas.microsoft.com/office/drawing/2014/main" id="{07BA1ECF-056E-4E20-A911-45BDC6C6532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0" name="正方形/長方形 289">
          <a:extLst>
            <a:ext uri="{FF2B5EF4-FFF2-40B4-BE49-F238E27FC236}">
              <a16:creationId xmlns:a16="http://schemas.microsoft.com/office/drawing/2014/main" id="{7F2B7686-B6FC-40AB-AD4D-6407D3B4668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1" name="正方形/長方形 290">
          <a:extLst>
            <a:ext uri="{FF2B5EF4-FFF2-40B4-BE49-F238E27FC236}">
              <a16:creationId xmlns:a16="http://schemas.microsoft.com/office/drawing/2014/main" id="{23AAC466-6304-4B49-BA22-4F4AC61EAB5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2" name="正方形/長方形 291">
          <a:extLst>
            <a:ext uri="{FF2B5EF4-FFF2-40B4-BE49-F238E27FC236}">
              <a16:creationId xmlns:a16="http://schemas.microsoft.com/office/drawing/2014/main" id="{FE07A8B7-DED6-421A-A359-370A30289E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3" name="正方形/長方形 292">
          <a:extLst>
            <a:ext uri="{FF2B5EF4-FFF2-40B4-BE49-F238E27FC236}">
              <a16:creationId xmlns:a16="http://schemas.microsoft.com/office/drawing/2014/main" id="{A238300C-F915-4584-823C-A845A50553F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94" name="正方形/長方形 293">
          <a:extLst>
            <a:ext uri="{FF2B5EF4-FFF2-40B4-BE49-F238E27FC236}">
              <a16:creationId xmlns:a16="http://schemas.microsoft.com/office/drawing/2014/main" id="{50D8A6AF-631B-4031-BC83-8B029ADD877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95" name="正方形/長方形 294">
          <a:extLst>
            <a:ext uri="{FF2B5EF4-FFF2-40B4-BE49-F238E27FC236}">
              <a16:creationId xmlns:a16="http://schemas.microsoft.com/office/drawing/2014/main" id="{7DC771EB-2D72-4207-824D-E8A6124ED00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96" name="正方形/長方形 295">
          <a:extLst>
            <a:ext uri="{FF2B5EF4-FFF2-40B4-BE49-F238E27FC236}">
              <a16:creationId xmlns:a16="http://schemas.microsoft.com/office/drawing/2014/main" id="{53596ECF-2A5D-4A73-BED7-4F62A809C26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97" name="正方形/長方形 296">
          <a:extLst>
            <a:ext uri="{FF2B5EF4-FFF2-40B4-BE49-F238E27FC236}">
              <a16:creationId xmlns:a16="http://schemas.microsoft.com/office/drawing/2014/main" id="{6955E0E1-C66B-4428-A1BE-96C5ED90028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98" name="正方形/長方形 297">
          <a:extLst>
            <a:ext uri="{FF2B5EF4-FFF2-40B4-BE49-F238E27FC236}">
              <a16:creationId xmlns:a16="http://schemas.microsoft.com/office/drawing/2014/main" id="{B78C7A36-C9C9-49C9-81F1-4A5A65FCB36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99" name="正方形/長方形 298">
          <a:extLst>
            <a:ext uri="{FF2B5EF4-FFF2-40B4-BE49-F238E27FC236}">
              <a16:creationId xmlns:a16="http://schemas.microsoft.com/office/drawing/2014/main" id="{0FA17BD8-065C-46FC-BE99-7ED22E0EFB8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00" name="正方形/長方形 299">
          <a:extLst>
            <a:ext uri="{FF2B5EF4-FFF2-40B4-BE49-F238E27FC236}">
              <a16:creationId xmlns:a16="http://schemas.microsoft.com/office/drawing/2014/main" id="{AED6D4A1-7209-4BEA-85AD-86CB478170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01" name="正方形/長方形 300">
          <a:extLst>
            <a:ext uri="{FF2B5EF4-FFF2-40B4-BE49-F238E27FC236}">
              <a16:creationId xmlns:a16="http://schemas.microsoft.com/office/drawing/2014/main" id="{AB4FC641-615A-447F-9B81-50B57C5C45B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02" name="テキスト ボックス 301">
          <a:extLst>
            <a:ext uri="{FF2B5EF4-FFF2-40B4-BE49-F238E27FC236}">
              <a16:creationId xmlns:a16="http://schemas.microsoft.com/office/drawing/2014/main" id="{5517AB40-4456-452B-84FF-7FEF0F2BF86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03" name="直線コネクタ 302">
          <a:extLst>
            <a:ext uri="{FF2B5EF4-FFF2-40B4-BE49-F238E27FC236}">
              <a16:creationId xmlns:a16="http://schemas.microsoft.com/office/drawing/2014/main" id="{A3A48BB6-DE31-4F93-AF2D-0269897C129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04" name="テキスト ボックス 303">
          <a:extLst>
            <a:ext uri="{FF2B5EF4-FFF2-40B4-BE49-F238E27FC236}">
              <a16:creationId xmlns:a16="http://schemas.microsoft.com/office/drawing/2014/main" id="{529672B1-09DA-43C1-AEEF-BE81F3EF56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05" name="直線コネクタ 304">
          <a:extLst>
            <a:ext uri="{FF2B5EF4-FFF2-40B4-BE49-F238E27FC236}">
              <a16:creationId xmlns:a16="http://schemas.microsoft.com/office/drawing/2014/main" id="{91D7FD1D-9B62-42A2-97EF-04E4C6CD3C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06" name="テキスト ボックス 305">
          <a:extLst>
            <a:ext uri="{FF2B5EF4-FFF2-40B4-BE49-F238E27FC236}">
              <a16:creationId xmlns:a16="http://schemas.microsoft.com/office/drawing/2014/main" id="{8251C668-37DD-4107-A98C-A6C173E6E74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07" name="直線コネクタ 306">
          <a:extLst>
            <a:ext uri="{FF2B5EF4-FFF2-40B4-BE49-F238E27FC236}">
              <a16:creationId xmlns:a16="http://schemas.microsoft.com/office/drawing/2014/main" id="{8EE53931-B643-41A4-829A-88CB7114C3D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08" name="テキスト ボックス 307">
          <a:extLst>
            <a:ext uri="{FF2B5EF4-FFF2-40B4-BE49-F238E27FC236}">
              <a16:creationId xmlns:a16="http://schemas.microsoft.com/office/drawing/2014/main" id="{CF8F2748-4B57-4015-86E0-ED1931F4866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09" name="直線コネクタ 308">
          <a:extLst>
            <a:ext uri="{FF2B5EF4-FFF2-40B4-BE49-F238E27FC236}">
              <a16:creationId xmlns:a16="http://schemas.microsoft.com/office/drawing/2014/main" id="{B122B20A-B27A-46D7-8354-626808BD39A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10" name="テキスト ボックス 309">
          <a:extLst>
            <a:ext uri="{FF2B5EF4-FFF2-40B4-BE49-F238E27FC236}">
              <a16:creationId xmlns:a16="http://schemas.microsoft.com/office/drawing/2014/main" id="{8D75329A-FCC4-43AC-92F2-9EDF121AE22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11" name="直線コネクタ 310">
          <a:extLst>
            <a:ext uri="{FF2B5EF4-FFF2-40B4-BE49-F238E27FC236}">
              <a16:creationId xmlns:a16="http://schemas.microsoft.com/office/drawing/2014/main" id="{A13D44E6-EC7D-454E-A757-FA8848C20D2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12" name="テキスト ボックス 311">
          <a:extLst>
            <a:ext uri="{FF2B5EF4-FFF2-40B4-BE49-F238E27FC236}">
              <a16:creationId xmlns:a16="http://schemas.microsoft.com/office/drawing/2014/main" id="{F544EE34-7CB4-4865-AB98-F23A6EEE2B2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13" name="直線コネクタ 312">
          <a:extLst>
            <a:ext uri="{FF2B5EF4-FFF2-40B4-BE49-F238E27FC236}">
              <a16:creationId xmlns:a16="http://schemas.microsoft.com/office/drawing/2014/main" id="{6E485456-12CD-4967-9C75-72BB173A77C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14" name="テキスト ボックス 313">
          <a:extLst>
            <a:ext uri="{FF2B5EF4-FFF2-40B4-BE49-F238E27FC236}">
              <a16:creationId xmlns:a16="http://schemas.microsoft.com/office/drawing/2014/main" id="{EFC25DA1-6418-4D2C-9370-3EB0713ACDB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15" name="直線コネクタ 314">
          <a:extLst>
            <a:ext uri="{FF2B5EF4-FFF2-40B4-BE49-F238E27FC236}">
              <a16:creationId xmlns:a16="http://schemas.microsoft.com/office/drawing/2014/main" id="{20715164-BCF6-46F8-8B54-106B39EBD87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16" name="テキスト ボックス 315">
          <a:extLst>
            <a:ext uri="{FF2B5EF4-FFF2-40B4-BE49-F238E27FC236}">
              <a16:creationId xmlns:a16="http://schemas.microsoft.com/office/drawing/2014/main" id="{C503E99B-2D19-4F3C-BA01-8CC398E4610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17" name="直線コネクタ 316">
          <a:extLst>
            <a:ext uri="{FF2B5EF4-FFF2-40B4-BE49-F238E27FC236}">
              <a16:creationId xmlns:a16="http://schemas.microsoft.com/office/drawing/2014/main" id="{BD469E1E-0E0E-4174-8FD9-F9D14583002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18" name="【庁舎】&#10;有形固定資産減価償却率グラフ枠">
          <a:extLst>
            <a:ext uri="{FF2B5EF4-FFF2-40B4-BE49-F238E27FC236}">
              <a16:creationId xmlns:a16="http://schemas.microsoft.com/office/drawing/2014/main" id="{092C268B-1289-4389-9B53-19613851F83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319" name="直線コネクタ 318">
          <a:extLst>
            <a:ext uri="{FF2B5EF4-FFF2-40B4-BE49-F238E27FC236}">
              <a16:creationId xmlns:a16="http://schemas.microsoft.com/office/drawing/2014/main" id="{1014FAF5-D731-47EB-BCCA-400F73B13A0C}"/>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20" name="【庁舎】&#10;有形固定資産減価償却率最小値テキスト">
          <a:extLst>
            <a:ext uri="{FF2B5EF4-FFF2-40B4-BE49-F238E27FC236}">
              <a16:creationId xmlns:a16="http://schemas.microsoft.com/office/drawing/2014/main" id="{28CCBF50-39FC-452E-8C3F-E9BE0A12412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21" name="直線コネクタ 320">
          <a:extLst>
            <a:ext uri="{FF2B5EF4-FFF2-40B4-BE49-F238E27FC236}">
              <a16:creationId xmlns:a16="http://schemas.microsoft.com/office/drawing/2014/main" id="{9866306B-8BF1-4491-BE1C-18180051702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322" name="【庁舎】&#10;有形固定資産減価償却率最大値テキスト">
          <a:extLst>
            <a:ext uri="{FF2B5EF4-FFF2-40B4-BE49-F238E27FC236}">
              <a16:creationId xmlns:a16="http://schemas.microsoft.com/office/drawing/2014/main" id="{AD6D0057-4210-4F05-A9AB-99D20D0F85E9}"/>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323" name="直線コネクタ 322">
          <a:extLst>
            <a:ext uri="{FF2B5EF4-FFF2-40B4-BE49-F238E27FC236}">
              <a16:creationId xmlns:a16="http://schemas.microsoft.com/office/drawing/2014/main" id="{8EE3ED67-D379-4E8D-B03A-AA50F9ACB46D}"/>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324" name="【庁舎】&#10;有形固定資産減価償却率平均値テキスト">
          <a:extLst>
            <a:ext uri="{FF2B5EF4-FFF2-40B4-BE49-F238E27FC236}">
              <a16:creationId xmlns:a16="http://schemas.microsoft.com/office/drawing/2014/main" id="{F44917D3-0DC2-474A-8049-42EC7D4BF467}"/>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325" name="フローチャート: 判断 324">
          <a:extLst>
            <a:ext uri="{FF2B5EF4-FFF2-40B4-BE49-F238E27FC236}">
              <a16:creationId xmlns:a16="http://schemas.microsoft.com/office/drawing/2014/main" id="{F53C67AE-E152-4060-A54A-59A60D243E5F}"/>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326" name="フローチャート: 判断 325">
          <a:extLst>
            <a:ext uri="{FF2B5EF4-FFF2-40B4-BE49-F238E27FC236}">
              <a16:creationId xmlns:a16="http://schemas.microsoft.com/office/drawing/2014/main" id="{724B08DE-E524-402E-BAE6-067ADA4EFD19}"/>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327" name="フローチャート: 判断 326">
          <a:extLst>
            <a:ext uri="{FF2B5EF4-FFF2-40B4-BE49-F238E27FC236}">
              <a16:creationId xmlns:a16="http://schemas.microsoft.com/office/drawing/2014/main" id="{56CD923A-CB6E-4DC1-A764-B4BE805CE806}"/>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328" name="フローチャート: 判断 327">
          <a:extLst>
            <a:ext uri="{FF2B5EF4-FFF2-40B4-BE49-F238E27FC236}">
              <a16:creationId xmlns:a16="http://schemas.microsoft.com/office/drawing/2014/main" id="{1DC7793E-E609-4CC8-9CE9-AA352CB22569}"/>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329" name="フローチャート: 判断 328">
          <a:extLst>
            <a:ext uri="{FF2B5EF4-FFF2-40B4-BE49-F238E27FC236}">
              <a16:creationId xmlns:a16="http://schemas.microsoft.com/office/drawing/2014/main" id="{C07067A5-FFF7-4EE2-BC46-B8AF5AF82F6D}"/>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30" name="テキスト ボックス 329">
          <a:extLst>
            <a:ext uri="{FF2B5EF4-FFF2-40B4-BE49-F238E27FC236}">
              <a16:creationId xmlns:a16="http://schemas.microsoft.com/office/drawing/2014/main" id="{2262474A-C5ED-499A-BE15-84E5453B508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31" name="テキスト ボックス 330">
          <a:extLst>
            <a:ext uri="{FF2B5EF4-FFF2-40B4-BE49-F238E27FC236}">
              <a16:creationId xmlns:a16="http://schemas.microsoft.com/office/drawing/2014/main" id="{DA5FF502-7FD9-4E82-A4F6-9EB1D5BDCF9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32" name="テキスト ボックス 331">
          <a:extLst>
            <a:ext uri="{FF2B5EF4-FFF2-40B4-BE49-F238E27FC236}">
              <a16:creationId xmlns:a16="http://schemas.microsoft.com/office/drawing/2014/main" id="{10D2AC98-2BE1-4A18-9EE3-A71B6AA023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DB7C592C-DA9F-43BC-8C91-162CB84BCA8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DB014BB9-A828-48CF-8A47-2BF5DD37375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335" name="楕円 334">
          <a:extLst>
            <a:ext uri="{FF2B5EF4-FFF2-40B4-BE49-F238E27FC236}">
              <a16:creationId xmlns:a16="http://schemas.microsoft.com/office/drawing/2014/main" id="{3CB169FF-4B9F-4AB5-A3B8-83D421B773CE}"/>
            </a:ext>
          </a:extLst>
        </xdr:cNvPr>
        <xdr:cNvSpPr/>
      </xdr:nvSpPr>
      <xdr:spPr>
        <a:xfrm>
          <a:off x="16268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116857</xdr:rowOff>
    </xdr:from>
    <xdr:ext cx="405111" cy="259045"/>
    <xdr:sp macro="" textlink="">
      <xdr:nvSpPr>
        <xdr:cNvPr id="336" name="【庁舎】&#10;有形固定資産減価償却率該当値テキスト">
          <a:extLst>
            <a:ext uri="{FF2B5EF4-FFF2-40B4-BE49-F238E27FC236}">
              <a16:creationId xmlns:a16="http://schemas.microsoft.com/office/drawing/2014/main" id="{1E254E1B-7194-4C8A-AFEF-E1F73CCEBAD4}"/>
            </a:ext>
          </a:extLst>
        </xdr:cNvPr>
        <xdr:cNvSpPr txBox="1"/>
      </xdr:nvSpPr>
      <xdr:spPr>
        <a:xfrm>
          <a:off x="16357600"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46627</xdr:rowOff>
    </xdr:from>
    <xdr:to>
      <xdr:col>81</xdr:col>
      <xdr:colOff>101600</xdr:colOff>
      <xdr:row>104</xdr:row>
      <xdr:rowOff>148227</xdr:rowOff>
    </xdr:to>
    <xdr:sp macro="" textlink="">
      <xdr:nvSpPr>
        <xdr:cNvPr id="337" name="楕円 336">
          <a:extLst>
            <a:ext uri="{FF2B5EF4-FFF2-40B4-BE49-F238E27FC236}">
              <a16:creationId xmlns:a16="http://schemas.microsoft.com/office/drawing/2014/main" id="{E222156F-1F34-4E2D-B58E-C063C12CBDD0}"/>
            </a:ext>
          </a:extLst>
        </xdr:cNvPr>
        <xdr:cNvSpPr/>
      </xdr:nvSpPr>
      <xdr:spPr>
        <a:xfrm>
          <a:off x="15430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97427</xdr:rowOff>
    </xdr:from>
    <xdr:to>
      <xdr:col>85</xdr:col>
      <xdr:colOff>127000</xdr:colOff>
      <xdr:row>104</xdr:row>
      <xdr:rowOff>144780</xdr:rowOff>
    </xdr:to>
    <xdr:cxnSp macro="">
      <xdr:nvCxnSpPr>
        <xdr:cNvPr id="338" name="直線コネクタ 337">
          <a:extLst>
            <a:ext uri="{FF2B5EF4-FFF2-40B4-BE49-F238E27FC236}">
              <a16:creationId xmlns:a16="http://schemas.microsoft.com/office/drawing/2014/main" id="{F294C812-1736-4F74-AFDC-9E2884F291F0}"/>
            </a:ext>
          </a:extLst>
        </xdr:cNvPr>
        <xdr:cNvCxnSpPr/>
      </xdr:nvCxnSpPr>
      <xdr:spPr>
        <a:xfrm>
          <a:off x="15481300" y="17928227"/>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18869</xdr:rowOff>
    </xdr:from>
    <xdr:to>
      <xdr:col>76</xdr:col>
      <xdr:colOff>165100</xdr:colOff>
      <xdr:row>104</xdr:row>
      <xdr:rowOff>120469</xdr:rowOff>
    </xdr:to>
    <xdr:sp macro="" textlink="">
      <xdr:nvSpPr>
        <xdr:cNvPr id="339" name="楕円 338">
          <a:extLst>
            <a:ext uri="{FF2B5EF4-FFF2-40B4-BE49-F238E27FC236}">
              <a16:creationId xmlns:a16="http://schemas.microsoft.com/office/drawing/2014/main" id="{73634769-8B9D-4525-8983-774CC96C4A57}"/>
            </a:ext>
          </a:extLst>
        </xdr:cNvPr>
        <xdr:cNvSpPr/>
      </xdr:nvSpPr>
      <xdr:spPr>
        <a:xfrm>
          <a:off x="14541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69669</xdr:rowOff>
    </xdr:from>
    <xdr:to>
      <xdr:col>81</xdr:col>
      <xdr:colOff>50800</xdr:colOff>
      <xdr:row>104</xdr:row>
      <xdr:rowOff>97427</xdr:rowOff>
    </xdr:to>
    <xdr:cxnSp macro="">
      <xdr:nvCxnSpPr>
        <xdr:cNvPr id="340" name="直線コネクタ 339">
          <a:extLst>
            <a:ext uri="{FF2B5EF4-FFF2-40B4-BE49-F238E27FC236}">
              <a16:creationId xmlns:a16="http://schemas.microsoft.com/office/drawing/2014/main" id="{2DF69DE5-644B-4962-8AEA-49DDCF5CDABD}"/>
            </a:ext>
          </a:extLst>
        </xdr:cNvPr>
        <xdr:cNvCxnSpPr/>
      </xdr:nvCxnSpPr>
      <xdr:spPr>
        <a:xfrm>
          <a:off x="14592300" y="1790046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167458</xdr:rowOff>
    </xdr:from>
    <xdr:to>
      <xdr:col>72</xdr:col>
      <xdr:colOff>38100</xdr:colOff>
      <xdr:row>104</xdr:row>
      <xdr:rowOff>97608</xdr:rowOff>
    </xdr:to>
    <xdr:sp macro="" textlink="">
      <xdr:nvSpPr>
        <xdr:cNvPr id="341" name="楕円 340">
          <a:extLst>
            <a:ext uri="{FF2B5EF4-FFF2-40B4-BE49-F238E27FC236}">
              <a16:creationId xmlns:a16="http://schemas.microsoft.com/office/drawing/2014/main" id="{EC1E84E0-A545-475D-AF0E-37874047A8D8}"/>
            </a:ext>
          </a:extLst>
        </xdr:cNvPr>
        <xdr:cNvSpPr/>
      </xdr:nvSpPr>
      <xdr:spPr>
        <a:xfrm>
          <a:off x="13652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46808</xdr:rowOff>
    </xdr:from>
    <xdr:to>
      <xdr:col>76</xdr:col>
      <xdr:colOff>114300</xdr:colOff>
      <xdr:row>104</xdr:row>
      <xdr:rowOff>69669</xdr:rowOff>
    </xdr:to>
    <xdr:cxnSp macro="">
      <xdr:nvCxnSpPr>
        <xdr:cNvPr id="342" name="直線コネクタ 341">
          <a:extLst>
            <a:ext uri="{FF2B5EF4-FFF2-40B4-BE49-F238E27FC236}">
              <a16:creationId xmlns:a16="http://schemas.microsoft.com/office/drawing/2014/main" id="{FEE59713-B833-4535-842E-FA503C374756}"/>
            </a:ext>
          </a:extLst>
        </xdr:cNvPr>
        <xdr:cNvCxnSpPr/>
      </xdr:nvCxnSpPr>
      <xdr:spPr>
        <a:xfrm>
          <a:off x="13703300" y="1787760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141332</xdr:rowOff>
    </xdr:from>
    <xdr:to>
      <xdr:col>67</xdr:col>
      <xdr:colOff>101600</xdr:colOff>
      <xdr:row>104</xdr:row>
      <xdr:rowOff>71482</xdr:rowOff>
    </xdr:to>
    <xdr:sp macro="" textlink="">
      <xdr:nvSpPr>
        <xdr:cNvPr id="343" name="楕円 342">
          <a:extLst>
            <a:ext uri="{FF2B5EF4-FFF2-40B4-BE49-F238E27FC236}">
              <a16:creationId xmlns:a16="http://schemas.microsoft.com/office/drawing/2014/main" id="{53D52D8B-8208-4C50-BD12-B8E41B33BA1B}"/>
            </a:ext>
          </a:extLst>
        </xdr:cNvPr>
        <xdr:cNvSpPr/>
      </xdr:nvSpPr>
      <xdr:spPr>
        <a:xfrm>
          <a:off x="12763500" y="178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20682</xdr:rowOff>
    </xdr:from>
    <xdr:to>
      <xdr:col>71</xdr:col>
      <xdr:colOff>177800</xdr:colOff>
      <xdr:row>104</xdr:row>
      <xdr:rowOff>46808</xdr:rowOff>
    </xdr:to>
    <xdr:cxnSp macro="">
      <xdr:nvCxnSpPr>
        <xdr:cNvPr id="344" name="直線コネクタ 343">
          <a:extLst>
            <a:ext uri="{FF2B5EF4-FFF2-40B4-BE49-F238E27FC236}">
              <a16:creationId xmlns:a16="http://schemas.microsoft.com/office/drawing/2014/main" id="{18F91E7E-51C5-42AA-86F7-E05F15C92414}"/>
            </a:ext>
          </a:extLst>
        </xdr:cNvPr>
        <xdr:cNvCxnSpPr/>
      </xdr:nvCxnSpPr>
      <xdr:spPr>
        <a:xfrm>
          <a:off x="12814300" y="1785148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345" name="n_1aveValue【庁舎】&#10;有形固定資産減価償却率">
          <a:extLst>
            <a:ext uri="{FF2B5EF4-FFF2-40B4-BE49-F238E27FC236}">
              <a16:creationId xmlns:a16="http://schemas.microsoft.com/office/drawing/2014/main" id="{BE39DA80-7A1E-4993-8949-01896E8D0ED6}"/>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346" name="n_2aveValue【庁舎】&#10;有形固定資産減価償却率">
          <a:extLst>
            <a:ext uri="{FF2B5EF4-FFF2-40B4-BE49-F238E27FC236}">
              <a16:creationId xmlns:a16="http://schemas.microsoft.com/office/drawing/2014/main" id="{0397722E-FD97-4752-B378-CAEFC7ECFE5C}"/>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347" name="n_3aveValue【庁舎】&#10;有形固定資産減価償却率">
          <a:extLst>
            <a:ext uri="{FF2B5EF4-FFF2-40B4-BE49-F238E27FC236}">
              <a16:creationId xmlns:a16="http://schemas.microsoft.com/office/drawing/2014/main" id="{8008672D-BCE0-490A-91B4-C387861F8AAD}"/>
            </a:ext>
          </a:extLst>
        </xdr:cNvPr>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348" name="n_4aveValue【庁舎】&#10;有形固定資産減価償却率">
          <a:extLst>
            <a:ext uri="{FF2B5EF4-FFF2-40B4-BE49-F238E27FC236}">
              <a16:creationId xmlns:a16="http://schemas.microsoft.com/office/drawing/2014/main" id="{18E4A2E3-D65F-443A-8AD2-492C8E12DF82}"/>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164754</xdr:rowOff>
    </xdr:from>
    <xdr:ext cx="405111" cy="259045"/>
    <xdr:sp macro="" textlink="">
      <xdr:nvSpPr>
        <xdr:cNvPr id="349" name="n_1mainValue【庁舎】&#10;有形固定資産減価償却率">
          <a:extLst>
            <a:ext uri="{FF2B5EF4-FFF2-40B4-BE49-F238E27FC236}">
              <a16:creationId xmlns:a16="http://schemas.microsoft.com/office/drawing/2014/main" id="{2863480D-1E57-4BD9-858E-6DFA5FEB2E77}"/>
            </a:ext>
          </a:extLst>
        </xdr:cNvPr>
        <xdr:cNvSpPr txBox="1"/>
      </xdr:nvSpPr>
      <xdr:spPr>
        <a:xfrm>
          <a:off x="152660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136996</xdr:rowOff>
    </xdr:from>
    <xdr:ext cx="405111" cy="259045"/>
    <xdr:sp macro="" textlink="">
      <xdr:nvSpPr>
        <xdr:cNvPr id="350" name="n_2mainValue【庁舎】&#10;有形固定資産減価償却率">
          <a:extLst>
            <a:ext uri="{FF2B5EF4-FFF2-40B4-BE49-F238E27FC236}">
              <a16:creationId xmlns:a16="http://schemas.microsoft.com/office/drawing/2014/main" id="{FB0B2997-AFB4-4635-891B-00A200877644}"/>
            </a:ext>
          </a:extLst>
        </xdr:cNvPr>
        <xdr:cNvSpPr txBox="1"/>
      </xdr:nvSpPr>
      <xdr:spPr>
        <a:xfrm>
          <a:off x="14389744" y="1762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114135</xdr:rowOff>
    </xdr:from>
    <xdr:ext cx="405111" cy="259045"/>
    <xdr:sp macro="" textlink="">
      <xdr:nvSpPr>
        <xdr:cNvPr id="351" name="n_3mainValue【庁舎】&#10;有形固定資産減価償却率">
          <a:extLst>
            <a:ext uri="{FF2B5EF4-FFF2-40B4-BE49-F238E27FC236}">
              <a16:creationId xmlns:a16="http://schemas.microsoft.com/office/drawing/2014/main" id="{56E10C3D-9C03-4EEF-BE8C-9A84BC4D0F52}"/>
            </a:ext>
          </a:extLst>
        </xdr:cNvPr>
        <xdr:cNvSpPr txBox="1"/>
      </xdr:nvSpPr>
      <xdr:spPr>
        <a:xfrm>
          <a:off x="13500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88009</xdr:rowOff>
    </xdr:from>
    <xdr:ext cx="405111" cy="259045"/>
    <xdr:sp macro="" textlink="">
      <xdr:nvSpPr>
        <xdr:cNvPr id="352" name="n_4mainValue【庁舎】&#10;有形固定資産減価償却率">
          <a:extLst>
            <a:ext uri="{FF2B5EF4-FFF2-40B4-BE49-F238E27FC236}">
              <a16:creationId xmlns:a16="http://schemas.microsoft.com/office/drawing/2014/main" id="{3DFE4C73-333D-4645-B30D-9F1798E83370}"/>
            </a:ext>
          </a:extLst>
        </xdr:cNvPr>
        <xdr:cNvSpPr txBox="1"/>
      </xdr:nvSpPr>
      <xdr:spPr>
        <a:xfrm>
          <a:off x="12611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53" name="正方形/長方形 352">
          <a:extLst>
            <a:ext uri="{FF2B5EF4-FFF2-40B4-BE49-F238E27FC236}">
              <a16:creationId xmlns:a16="http://schemas.microsoft.com/office/drawing/2014/main" id="{7D4EB713-671C-4AEF-A625-BE952979641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54" name="正方形/長方形 353">
          <a:extLst>
            <a:ext uri="{FF2B5EF4-FFF2-40B4-BE49-F238E27FC236}">
              <a16:creationId xmlns:a16="http://schemas.microsoft.com/office/drawing/2014/main" id="{63B1A151-4C08-4579-A055-D651D8FB853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55" name="正方形/長方形 354">
          <a:extLst>
            <a:ext uri="{FF2B5EF4-FFF2-40B4-BE49-F238E27FC236}">
              <a16:creationId xmlns:a16="http://schemas.microsoft.com/office/drawing/2014/main" id="{C78A7F5B-3AA7-432D-B9F9-53F220FC21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56" name="正方形/長方形 355">
          <a:extLst>
            <a:ext uri="{FF2B5EF4-FFF2-40B4-BE49-F238E27FC236}">
              <a16:creationId xmlns:a16="http://schemas.microsoft.com/office/drawing/2014/main" id="{DF03F87F-31E1-4061-8CCC-AF0C2EF5F4E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57" name="正方形/長方形 356">
          <a:extLst>
            <a:ext uri="{FF2B5EF4-FFF2-40B4-BE49-F238E27FC236}">
              <a16:creationId xmlns:a16="http://schemas.microsoft.com/office/drawing/2014/main" id="{A07D9852-A125-42D0-B22F-7921219C62F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58" name="正方形/長方形 357">
          <a:extLst>
            <a:ext uri="{FF2B5EF4-FFF2-40B4-BE49-F238E27FC236}">
              <a16:creationId xmlns:a16="http://schemas.microsoft.com/office/drawing/2014/main" id="{41EE24FD-0819-423D-88DF-4B70EA5671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59" name="正方形/長方形 358">
          <a:extLst>
            <a:ext uri="{FF2B5EF4-FFF2-40B4-BE49-F238E27FC236}">
              <a16:creationId xmlns:a16="http://schemas.microsoft.com/office/drawing/2014/main" id="{E4D9BE4D-D661-407A-8BB4-686CA44C383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60" name="正方形/長方形 359">
          <a:extLst>
            <a:ext uri="{FF2B5EF4-FFF2-40B4-BE49-F238E27FC236}">
              <a16:creationId xmlns:a16="http://schemas.microsoft.com/office/drawing/2014/main" id="{2456C762-5F9B-47AB-94D5-3DA2E297256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61" name="テキスト ボックス 360">
          <a:extLst>
            <a:ext uri="{FF2B5EF4-FFF2-40B4-BE49-F238E27FC236}">
              <a16:creationId xmlns:a16="http://schemas.microsoft.com/office/drawing/2014/main" id="{E472E99A-8FF7-44CD-B9BC-EF655A179D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62" name="直線コネクタ 361">
          <a:extLst>
            <a:ext uri="{FF2B5EF4-FFF2-40B4-BE49-F238E27FC236}">
              <a16:creationId xmlns:a16="http://schemas.microsoft.com/office/drawing/2014/main" id="{82906EB5-FE28-4BB8-AC36-A88FE19A22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63" name="直線コネクタ 362">
          <a:extLst>
            <a:ext uri="{FF2B5EF4-FFF2-40B4-BE49-F238E27FC236}">
              <a16:creationId xmlns:a16="http://schemas.microsoft.com/office/drawing/2014/main" id="{B08670E0-8ED9-488D-BB0F-88F3FBBC37C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64" name="テキスト ボックス 363">
          <a:extLst>
            <a:ext uri="{FF2B5EF4-FFF2-40B4-BE49-F238E27FC236}">
              <a16:creationId xmlns:a16="http://schemas.microsoft.com/office/drawing/2014/main" id="{EB396819-809E-4936-B5D1-FDFEBB378B7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65" name="直線コネクタ 364">
          <a:extLst>
            <a:ext uri="{FF2B5EF4-FFF2-40B4-BE49-F238E27FC236}">
              <a16:creationId xmlns:a16="http://schemas.microsoft.com/office/drawing/2014/main" id="{CFB36DA6-7817-416B-B472-EE4BE2A8610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66" name="テキスト ボックス 365">
          <a:extLst>
            <a:ext uri="{FF2B5EF4-FFF2-40B4-BE49-F238E27FC236}">
              <a16:creationId xmlns:a16="http://schemas.microsoft.com/office/drawing/2014/main" id="{A4A06C86-F773-44AB-9F7B-C7CFC54ED63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67" name="直線コネクタ 366">
          <a:extLst>
            <a:ext uri="{FF2B5EF4-FFF2-40B4-BE49-F238E27FC236}">
              <a16:creationId xmlns:a16="http://schemas.microsoft.com/office/drawing/2014/main" id="{866B105F-C780-44C8-B8F8-599E7A1E7DC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68" name="テキスト ボックス 367">
          <a:extLst>
            <a:ext uri="{FF2B5EF4-FFF2-40B4-BE49-F238E27FC236}">
              <a16:creationId xmlns:a16="http://schemas.microsoft.com/office/drawing/2014/main" id="{33495B2C-02C7-44C9-8073-A545CFCC8D4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69" name="直線コネクタ 368">
          <a:extLst>
            <a:ext uri="{FF2B5EF4-FFF2-40B4-BE49-F238E27FC236}">
              <a16:creationId xmlns:a16="http://schemas.microsoft.com/office/drawing/2014/main" id="{C28D71B5-5B3A-4070-AD6B-62D7E9060AE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70" name="テキスト ボックス 369">
          <a:extLst>
            <a:ext uri="{FF2B5EF4-FFF2-40B4-BE49-F238E27FC236}">
              <a16:creationId xmlns:a16="http://schemas.microsoft.com/office/drawing/2014/main" id="{9E955200-FB77-4D03-9E13-8388DCB7EE5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71" name="直線コネクタ 370">
          <a:extLst>
            <a:ext uri="{FF2B5EF4-FFF2-40B4-BE49-F238E27FC236}">
              <a16:creationId xmlns:a16="http://schemas.microsoft.com/office/drawing/2014/main" id="{1392F02E-D903-45CD-95FE-FCDB9FFF87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72" name="テキスト ボックス 371">
          <a:extLst>
            <a:ext uri="{FF2B5EF4-FFF2-40B4-BE49-F238E27FC236}">
              <a16:creationId xmlns:a16="http://schemas.microsoft.com/office/drawing/2014/main" id="{3450287B-04EC-4502-B06A-B6920332E70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73" name="【庁舎】&#10;一人当たり面積グラフ枠">
          <a:extLst>
            <a:ext uri="{FF2B5EF4-FFF2-40B4-BE49-F238E27FC236}">
              <a16:creationId xmlns:a16="http://schemas.microsoft.com/office/drawing/2014/main" id="{38B37B48-0C8A-4A56-9861-3C76C2999D2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374" name="直線コネクタ 373">
          <a:extLst>
            <a:ext uri="{FF2B5EF4-FFF2-40B4-BE49-F238E27FC236}">
              <a16:creationId xmlns:a16="http://schemas.microsoft.com/office/drawing/2014/main" id="{E3542121-8FE0-4CF3-A840-8BA6332FF347}"/>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375" name="【庁舎】&#10;一人当たり面積最小値テキスト">
          <a:extLst>
            <a:ext uri="{FF2B5EF4-FFF2-40B4-BE49-F238E27FC236}">
              <a16:creationId xmlns:a16="http://schemas.microsoft.com/office/drawing/2014/main" id="{59867825-854F-44D9-8CB7-85DBDEAB6136}"/>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376" name="直線コネクタ 375">
          <a:extLst>
            <a:ext uri="{FF2B5EF4-FFF2-40B4-BE49-F238E27FC236}">
              <a16:creationId xmlns:a16="http://schemas.microsoft.com/office/drawing/2014/main" id="{62576D56-B149-4004-8CE8-0DECAC48CB3E}"/>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377" name="【庁舎】&#10;一人当たり面積最大値テキスト">
          <a:extLst>
            <a:ext uri="{FF2B5EF4-FFF2-40B4-BE49-F238E27FC236}">
              <a16:creationId xmlns:a16="http://schemas.microsoft.com/office/drawing/2014/main" id="{094826C0-CAEE-4891-A7E7-10199D6E0E1F}"/>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378" name="直線コネクタ 377">
          <a:extLst>
            <a:ext uri="{FF2B5EF4-FFF2-40B4-BE49-F238E27FC236}">
              <a16:creationId xmlns:a16="http://schemas.microsoft.com/office/drawing/2014/main" id="{5DE72307-73DA-4D75-BF20-D4593E112F76}"/>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379" name="【庁舎】&#10;一人当たり面積平均値テキスト">
          <a:extLst>
            <a:ext uri="{FF2B5EF4-FFF2-40B4-BE49-F238E27FC236}">
              <a16:creationId xmlns:a16="http://schemas.microsoft.com/office/drawing/2014/main" id="{28224231-6D5C-4F69-96FD-D48267A09936}"/>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380" name="フローチャート: 判断 379">
          <a:extLst>
            <a:ext uri="{FF2B5EF4-FFF2-40B4-BE49-F238E27FC236}">
              <a16:creationId xmlns:a16="http://schemas.microsoft.com/office/drawing/2014/main" id="{179371AF-1382-4CE3-83D0-0813EBBE809D}"/>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381" name="フローチャート: 判断 380">
          <a:extLst>
            <a:ext uri="{FF2B5EF4-FFF2-40B4-BE49-F238E27FC236}">
              <a16:creationId xmlns:a16="http://schemas.microsoft.com/office/drawing/2014/main" id="{45B63FC8-48BA-4D5E-AF73-B7D28C898792}"/>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382" name="フローチャート: 判断 381">
          <a:extLst>
            <a:ext uri="{FF2B5EF4-FFF2-40B4-BE49-F238E27FC236}">
              <a16:creationId xmlns:a16="http://schemas.microsoft.com/office/drawing/2014/main" id="{7114EC6B-6E8B-47D9-89FF-1C7864991F1E}"/>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383" name="フローチャート: 判断 382">
          <a:extLst>
            <a:ext uri="{FF2B5EF4-FFF2-40B4-BE49-F238E27FC236}">
              <a16:creationId xmlns:a16="http://schemas.microsoft.com/office/drawing/2014/main" id="{0726B66B-8502-457F-9EBA-549BDE23ACCB}"/>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384" name="フローチャート: 判断 383">
          <a:extLst>
            <a:ext uri="{FF2B5EF4-FFF2-40B4-BE49-F238E27FC236}">
              <a16:creationId xmlns:a16="http://schemas.microsoft.com/office/drawing/2014/main" id="{FE340A81-D860-47B6-A39C-2A1ECC0059B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8F7889CA-9471-4489-A53A-EEE08D88EAE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id="{EC220524-DA83-4060-85C7-883FD7B7BA7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92F89C09-1BAC-411F-A668-B02345106E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5D9C9FA2-12C3-466E-BB02-8A5AC38D12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C496D8D5-6B66-49D6-BC4E-496C5D0F513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xdr:rowOff>
    </xdr:from>
    <xdr:to>
      <xdr:col>116</xdr:col>
      <xdr:colOff>114300</xdr:colOff>
      <xdr:row>107</xdr:row>
      <xdr:rowOff>101625</xdr:rowOff>
    </xdr:to>
    <xdr:sp macro="" textlink="">
      <xdr:nvSpPr>
        <xdr:cNvPr id="390" name="楕円 389">
          <a:extLst>
            <a:ext uri="{FF2B5EF4-FFF2-40B4-BE49-F238E27FC236}">
              <a16:creationId xmlns:a16="http://schemas.microsoft.com/office/drawing/2014/main" id="{716B87BA-91A4-4CFF-8AC3-A17C5394949E}"/>
            </a:ext>
          </a:extLst>
        </xdr:cNvPr>
        <xdr:cNvSpPr/>
      </xdr:nvSpPr>
      <xdr:spPr>
        <a:xfrm>
          <a:off x="22110700" y="183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105782</xdr:rowOff>
    </xdr:from>
    <xdr:ext cx="469744" cy="259045"/>
    <xdr:sp macro="" textlink="">
      <xdr:nvSpPr>
        <xdr:cNvPr id="391" name="【庁舎】&#10;一人当たり面積該当値テキスト">
          <a:extLst>
            <a:ext uri="{FF2B5EF4-FFF2-40B4-BE49-F238E27FC236}">
              <a16:creationId xmlns:a16="http://schemas.microsoft.com/office/drawing/2014/main" id="{832BCE67-0A1E-488A-BDFA-FA2D58C1FEEA}"/>
            </a:ext>
          </a:extLst>
        </xdr:cNvPr>
        <xdr:cNvSpPr txBox="1"/>
      </xdr:nvSpPr>
      <xdr:spPr>
        <a:xfrm>
          <a:off x="22199600" y="182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7569</xdr:rowOff>
    </xdr:from>
    <xdr:to>
      <xdr:col>112</xdr:col>
      <xdr:colOff>38100</xdr:colOff>
      <xdr:row>107</xdr:row>
      <xdr:rowOff>109169</xdr:rowOff>
    </xdr:to>
    <xdr:sp macro="" textlink="">
      <xdr:nvSpPr>
        <xdr:cNvPr id="392" name="楕円 391">
          <a:extLst>
            <a:ext uri="{FF2B5EF4-FFF2-40B4-BE49-F238E27FC236}">
              <a16:creationId xmlns:a16="http://schemas.microsoft.com/office/drawing/2014/main" id="{9C1163A2-E506-454A-9BD6-8E3FBC1AF732}"/>
            </a:ext>
          </a:extLst>
        </xdr:cNvPr>
        <xdr:cNvSpPr/>
      </xdr:nvSpPr>
      <xdr:spPr>
        <a:xfrm>
          <a:off x="21272500" y="1835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50825</xdr:rowOff>
    </xdr:from>
    <xdr:to>
      <xdr:col>116</xdr:col>
      <xdr:colOff>63500</xdr:colOff>
      <xdr:row>107</xdr:row>
      <xdr:rowOff>58369</xdr:rowOff>
    </xdr:to>
    <xdr:cxnSp macro="">
      <xdr:nvCxnSpPr>
        <xdr:cNvPr id="393" name="直線コネクタ 392">
          <a:extLst>
            <a:ext uri="{FF2B5EF4-FFF2-40B4-BE49-F238E27FC236}">
              <a16:creationId xmlns:a16="http://schemas.microsoft.com/office/drawing/2014/main" id="{19FF74DD-7FE2-412A-8AD4-FB7F06D6E2AD}"/>
            </a:ext>
          </a:extLst>
        </xdr:cNvPr>
        <xdr:cNvCxnSpPr/>
      </xdr:nvCxnSpPr>
      <xdr:spPr>
        <a:xfrm flipV="1">
          <a:off x="21323300" y="18395975"/>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13055</xdr:rowOff>
    </xdr:from>
    <xdr:to>
      <xdr:col>107</xdr:col>
      <xdr:colOff>101600</xdr:colOff>
      <xdr:row>107</xdr:row>
      <xdr:rowOff>114655</xdr:rowOff>
    </xdr:to>
    <xdr:sp macro="" textlink="">
      <xdr:nvSpPr>
        <xdr:cNvPr id="394" name="楕円 393">
          <a:extLst>
            <a:ext uri="{FF2B5EF4-FFF2-40B4-BE49-F238E27FC236}">
              <a16:creationId xmlns:a16="http://schemas.microsoft.com/office/drawing/2014/main" id="{36E5A662-D7F9-484F-A7BD-CE84C76674E3}"/>
            </a:ext>
          </a:extLst>
        </xdr:cNvPr>
        <xdr:cNvSpPr/>
      </xdr:nvSpPr>
      <xdr:spPr>
        <a:xfrm>
          <a:off x="20383500" y="183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58369</xdr:rowOff>
    </xdr:from>
    <xdr:to>
      <xdr:col>111</xdr:col>
      <xdr:colOff>177800</xdr:colOff>
      <xdr:row>107</xdr:row>
      <xdr:rowOff>63855</xdr:rowOff>
    </xdr:to>
    <xdr:cxnSp macro="">
      <xdr:nvCxnSpPr>
        <xdr:cNvPr id="395" name="直線コネクタ 394">
          <a:extLst>
            <a:ext uri="{FF2B5EF4-FFF2-40B4-BE49-F238E27FC236}">
              <a16:creationId xmlns:a16="http://schemas.microsoft.com/office/drawing/2014/main" id="{9A100032-E9E6-4795-9621-EC89196A347A}"/>
            </a:ext>
          </a:extLst>
        </xdr:cNvPr>
        <xdr:cNvCxnSpPr/>
      </xdr:nvCxnSpPr>
      <xdr:spPr>
        <a:xfrm flipV="1">
          <a:off x="20434300" y="18403519"/>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19228</xdr:rowOff>
    </xdr:from>
    <xdr:to>
      <xdr:col>102</xdr:col>
      <xdr:colOff>165100</xdr:colOff>
      <xdr:row>107</xdr:row>
      <xdr:rowOff>120828</xdr:rowOff>
    </xdr:to>
    <xdr:sp macro="" textlink="">
      <xdr:nvSpPr>
        <xdr:cNvPr id="396" name="楕円 395">
          <a:extLst>
            <a:ext uri="{FF2B5EF4-FFF2-40B4-BE49-F238E27FC236}">
              <a16:creationId xmlns:a16="http://schemas.microsoft.com/office/drawing/2014/main" id="{E3C00246-CCA8-4D22-B6EF-00564026DBBD}"/>
            </a:ext>
          </a:extLst>
        </xdr:cNvPr>
        <xdr:cNvSpPr/>
      </xdr:nvSpPr>
      <xdr:spPr>
        <a:xfrm>
          <a:off x="19494500" y="1836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63855</xdr:rowOff>
    </xdr:from>
    <xdr:to>
      <xdr:col>107</xdr:col>
      <xdr:colOff>50800</xdr:colOff>
      <xdr:row>107</xdr:row>
      <xdr:rowOff>70028</xdr:rowOff>
    </xdr:to>
    <xdr:cxnSp macro="">
      <xdr:nvCxnSpPr>
        <xdr:cNvPr id="397" name="直線コネクタ 396">
          <a:extLst>
            <a:ext uri="{FF2B5EF4-FFF2-40B4-BE49-F238E27FC236}">
              <a16:creationId xmlns:a16="http://schemas.microsoft.com/office/drawing/2014/main" id="{DCFF9D70-AD61-4A4F-B5EE-01A309644E70}"/>
            </a:ext>
          </a:extLst>
        </xdr:cNvPr>
        <xdr:cNvCxnSpPr/>
      </xdr:nvCxnSpPr>
      <xdr:spPr>
        <a:xfrm flipV="1">
          <a:off x="19545300" y="18409005"/>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27687</xdr:rowOff>
    </xdr:from>
    <xdr:to>
      <xdr:col>98</xdr:col>
      <xdr:colOff>38100</xdr:colOff>
      <xdr:row>107</xdr:row>
      <xdr:rowOff>129287</xdr:rowOff>
    </xdr:to>
    <xdr:sp macro="" textlink="">
      <xdr:nvSpPr>
        <xdr:cNvPr id="398" name="楕円 397">
          <a:extLst>
            <a:ext uri="{FF2B5EF4-FFF2-40B4-BE49-F238E27FC236}">
              <a16:creationId xmlns:a16="http://schemas.microsoft.com/office/drawing/2014/main" id="{4F960E0B-BDAA-4140-BED8-1EA3FD1F6934}"/>
            </a:ext>
          </a:extLst>
        </xdr:cNvPr>
        <xdr:cNvSpPr/>
      </xdr:nvSpPr>
      <xdr:spPr>
        <a:xfrm>
          <a:off x="18605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70028</xdr:rowOff>
    </xdr:from>
    <xdr:to>
      <xdr:col>102</xdr:col>
      <xdr:colOff>114300</xdr:colOff>
      <xdr:row>107</xdr:row>
      <xdr:rowOff>78487</xdr:rowOff>
    </xdr:to>
    <xdr:cxnSp macro="">
      <xdr:nvCxnSpPr>
        <xdr:cNvPr id="399" name="直線コネクタ 398">
          <a:extLst>
            <a:ext uri="{FF2B5EF4-FFF2-40B4-BE49-F238E27FC236}">
              <a16:creationId xmlns:a16="http://schemas.microsoft.com/office/drawing/2014/main" id="{96CB3EAD-1D4B-41F9-9B9A-1A483C55529C}"/>
            </a:ext>
          </a:extLst>
        </xdr:cNvPr>
        <xdr:cNvCxnSpPr/>
      </xdr:nvCxnSpPr>
      <xdr:spPr>
        <a:xfrm flipV="1">
          <a:off x="18656300" y="18415178"/>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400" name="n_1aveValue【庁舎】&#10;一人当たり面積">
          <a:extLst>
            <a:ext uri="{FF2B5EF4-FFF2-40B4-BE49-F238E27FC236}">
              <a16:creationId xmlns:a16="http://schemas.microsoft.com/office/drawing/2014/main" id="{EB577B1A-399B-4795-A39A-A702FC86AC46}"/>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401" name="n_2aveValue【庁舎】&#10;一人当たり面積">
          <a:extLst>
            <a:ext uri="{FF2B5EF4-FFF2-40B4-BE49-F238E27FC236}">
              <a16:creationId xmlns:a16="http://schemas.microsoft.com/office/drawing/2014/main" id="{FA1FDE37-1065-4735-A759-CA9B5C9ED69E}"/>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402" name="n_3aveValue【庁舎】&#10;一人当たり面積">
          <a:extLst>
            <a:ext uri="{FF2B5EF4-FFF2-40B4-BE49-F238E27FC236}">
              <a16:creationId xmlns:a16="http://schemas.microsoft.com/office/drawing/2014/main" id="{493C13D2-BA8A-41BD-9A1A-EB12C75CCDA3}"/>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403" name="n_4aveValue【庁舎】&#10;一人当たり面積">
          <a:extLst>
            <a:ext uri="{FF2B5EF4-FFF2-40B4-BE49-F238E27FC236}">
              <a16:creationId xmlns:a16="http://schemas.microsoft.com/office/drawing/2014/main" id="{ADF3EE0C-DB1C-49C1-9092-4311AA91EE4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100296</xdr:rowOff>
    </xdr:from>
    <xdr:ext cx="469744" cy="259045"/>
    <xdr:sp macro="" textlink="">
      <xdr:nvSpPr>
        <xdr:cNvPr id="404" name="n_1mainValue【庁舎】&#10;一人当たり面積">
          <a:extLst>
            <a:ext uri="{FF2B5EF4-FFF2-40B4-BE49-F238E27FC236}">
              <a16:creationId xmlns:a16="http://schemas.microsoft.com/office/drawing/2014/main" id="{1483BCF4-E538-47F6-9124-24951136DCD1}"/>
            </a:ext>
          </a:extLst>
        </xdr:cNvPr>
        <xdr:cNvSpPr txBox="1"/>
      </xdr:nvSpPr>
      <xdr:spPr>
        <a:xfrm>
          <a:off x="21075727" y="1844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105782</xdr:rowOff>
    </xdr:from>
    <xdr:ext cx="469744" cy="259045"/>
    <xdr:sp macro="" textlink="">
      <xdr:nvSpPr>
        <xdr:cNvPr id="405" name="n_2mainValue【庁舎】&#10;一人当たり面積">
          <a:extLst>
            <a:ext uri="{FF2B5EF4-FFF2-40B4-BE49-F238E27FC236}">
              <a16:creationId xmlns:a16="http://schemas.microsoft.com/office/drawing/2014/main" id="{9E9A3DB5-A195-4287-836D-B21A4EA13C56}"/>
            </a:ext>
          </a:extLst>
        </xdr:cNvPr>
        <xdr:cNvSpPr txBox="1"/>
      </xdr:nvSpPr>
      <xdr:spPr>
        <a:xfrm>
          <a:off x="20199427" y="184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111955</xdr:rowOff>
    </xdr:from>
    <xdr:ext cx="469744" cy="259045"/>
    <xdr:sp macro="" textlink="">
      <xdr:nvSpPr>
        <xdr:cNvPr id="406" name="n_3mainValue【庁舎】&#10;一人当たり面積">
          <a:extLst>
            <a:ext uri="{FF2B5EF4-FFF2-40B4-BE49-F238E27FC236}">
              <a16:creationId xmlns:a16="http://schemas.microsoft.com/office/drawing/2014/main" id="{AD82620E-C70D-4CB8-8BAB-08DBE1C15FD9}"/>
            </a:ext>
          </a:extLst>
        </xdr:cNvPr>
        <xdr:cNvSpPr txBox="1"/>
      </xdr:nvSpPr>
      <xdr:spPr>
        <a:xfrm>
          <a:off x="19310427" y="1845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120414</xdr:rowOff>
    </xdr:from>
    <xdr:ext cx="469744" cy="259045"/>
    <xdr:sp macro="" textlink="">
      <xdr:nvSpPr>
        <xdr:cNvPr id="407" name="n_4mainValue【庁舎】&#10;一人当たり面積">
          <a:extLst>
            <a:ext uri="{FF2B5EF4-FFF2-40B4-BE49-F238E27FC236}">
              <a16:creationId xmlns:a16="http://schemas.microsoft.com/office/drawing/2014/main" id="{011F9735-5238-47AD-ACD8-F323B0F963C1}"/>
            </a:ext>
          </a:extLst>
        </xdr:cNvPr>
        <xdr:cNvSpPr txBox="1"/>
      </xdr:nvSpPr>
      <xdr:spPr>
        <a:xfrm>
          <a:off x="18421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08" name="正方形/長方形 407">
          <a:extLst>
            <a:ext uri="{FF2B5EF4-FFF2-40B4-BE49-F238E27FC236}">
              <a16:creationId xmlns:a16="http://schemas.microsoft.com/office/drawing/2014/main" id="{A72B8740-D4D0-45A0-AFE5-3D60DE8FAC9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09" name="正方形/長方形 408">
          <a:extLst>
            <a:ext uri="{FF2B5EF4-FFF2-40B4-BE49-F238E27FC236}">
              <a16:creationId xmlns:a16="http://schemas.microsoft.com/office/drawing/2014/main" id="{EF819671-9D50-45E8-862A-C6DABD01BD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10" name="テキスト ボックス 409">
          <a:extLst>
            <a:ext uri="{FF2B5EF4-FFF2-40B4-BE49-F238E27FC236}">
              <a16:creationId xmlns:a16="http://schemas.microsoft.com/office/drawing/2014/main" id="{ED361798-87EC-40F8-9E3F-A5B3DC008E1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施設類型別では、消防施設が令和６年度17.6％（類似団体114団体中7位）と類似団体平均（63.8％）を大きく下回り、老朽化度合いが極めて低い。震災からの復旧・復興に伴い、消防体制の再整備が優先的に進められたことによるものと</a:t>
          </a:r>
          <a:r>
            <a:rPr kumimoji="1" lang="ja-JP" altLang="en-US" sz="1100">
              <a:solidFill>
                <a:schemeClr val="dk1"/>
              </a:solidFill>
              <a:effectLst/>
              <a:latin typeface="+mn-lt"/>
              <a:ea typeface="+mn-ea"/>
              <a:cs typeface="+mn-cs"/>
            </a:rPr>
            <a:t>いえる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一般廃棄物処理施設は57.9％（100団体中33位）、庁舎は54.2％（144団体中46位）で、類似団体平均（61.8％、55.6％）とほぼ同水準かやや低く推移している。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今後は公共施設等総合管理計画に基づき、老朽化が進む前の計画的な点検・修繕により、施設の長寿命化と維持管理経費の平準化に努める。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E27" sqref="E27:K2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13641845</v>
      </c>
      <c r="BO4" s="462"/>
      <c r="BP4" s="462"/>
      <c r="BQ4" s="462"/>
      <c r="BR4" s="462"/>
      <c r="BS4" s="462"/>
      <c r="BT4" s="462"/>
      <c r="BU4" s="463"/>
      <c r="BV4" s="461">
        <v>18673376</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29</v>
      </c>
      <c r="CU4" s="602"/>
      <c r="CV4" s="602"/>
      <c r="CW4" s="602"/>
      <c r="CX4" s="602"/>
      <c r="CY4" s="602"/>
      <c r="CZ4" s="602"/>
      <c r="DA4" s="603"/>
      <c r="DB4" s="601">
        <v>15.2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12550864</v>
      </c>
      <c r="BO5" s="433"/>
      <c r="BP5" s="433"/>
      <c r="BQ5" s="433"/>
      <c r="BR5" s="433"/>
      <c r="BS5" s="433"/>
      <c r="BT5" s="433"/>
      <c r="BU5" s="434"/>
      <c r="BV5" s="432">
        <v>18002286</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75.2</v>
      </c>
      <c r="CU5" s="430"/>
      <c r="CV5" s="430"/>
      <c r="CW5" s="430"/>
      <c r="CX5" s="430"/>
      <c r="CY5" s="430"/>
      <c r="CZ5" s="430"/>
      <c r="DA5" s="431"/>
      <c r="DB5" s="429">
        <v>77.8</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1090981</v>
      </c>
      <c r="BO6" s="433"/>
      <c r="BP6" s="433"/>
      <c r="BQ6" s="433"/>
      <c r="BR6" s="433"/>
      <c r="BS6" s="433"/>
      <c r="BT6" s="433"/>
      <c r="BU6" s="434"/>
      <c r="BV6" s="432">
        <v>671090</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75.3</v>
      </c>
      <c r="CU6" s="576"/>
      <c r="CV6" s="576"/>
      <c r="CW6" s="576"/>
      <c r="CX6" s="576"/>
      <c r="CY6" s="576"/>
      <c r="CZ6" s="576"/>
      <c r="DA6" s="577"/>
      <c r="DB6" s="575">
        <v>78.2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227351</v>
      </c>
      <c r="BO7" s="433"/>
      <c r="BP7" s="433"/>
      <c r="BQ7" s="433"/>
      <c r="BR7" s="433"/>
      <c r="BS7" s="433"/>
      <c r="BT7" s="433"/>
      <c r="BU7" s="434"/>
      <c r="BV7" s="432">
        <v>220116</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2974235</v>
      </c>
      <c r="CU7" s="433"/>
      <c r="CV7" s="433"/>
      <c r="CW7" s="433"/>
      <c r="CX7" s="433"/>
      <c r="CY7" s="433"/>
      <c r="CZ7" s="433"/>
      <c r="DA7" s="434"/>
      <c r="DB7" s="432">
        <v>2957782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863630</v>
      </c>
      <c r="BO8" s="433"/>
      <c r="BP8" s="433"/>
      <c r="BQ8" s="433"/>
      <c r="BR8" s="433"/>
      <c r="BS8" s="433"/>
      <c r="BT8" s="433"/>
      <c r="BU8" s="434"/>
      <c r="BV8" s="432">
        <v>450974</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0.25</v>
      </c>
      <c r="CU8" s="536"/>
      <c r="CV8" s="536"/>
      <c r="CW8" s="536"/>
      <c r="CX8" s="536"/>
      <c r="CY8" s="536"/>
      <c r="CZ8" s="536"/>
      <c r="DA8" s="537"/>
      <c r="DB8" s="535">
        <v>0.25</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1318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412656</v>
      </c>
      <c r="BO9" s="433"/>
      <c r="BP9" s="433"/>
      <c r="BQ9" s="433"/>
      <c r="BR9" s="433"/>
      <c r="BS9" s="433"/>
      <c r="BT9" s="433"/>
      <c r="BU9" s="434"/>
      <c r="BV9" s="432">
        <v>-558924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7</v>
      </c>
      <c r="CU9" s="430"/>
      <c r="CV9" s="430"/>
      <c r="CW9" s="430"/>
      <c r="CX9" s="430"/>
      <c r="CY9" s="430"/>
      <c r="CZ9" s="430"/>
      <c r="DA9" s="431"/>
      <c r="DB9" s="429">
        <v>6.6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41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690</v>
      </c>
      <c r="BO10" s="433"/>
      <c r="BP10" s="433"/>
      <c r="BQ10" s="433"/>
      <c r="BR10" s="433"/>
      <c r="BS10" s="433"/>
      <c r="BT10" s="433"/>
      <c r="BU10" s="434"/>
      <c r="BV10" s="432">
        <v>457</v>
      </c>
      <c r="BW10" s="433"/>
      <c r="BX10" s="433"/>
      <c r="BY10" s="433"/>
      <c r="BZ10" s="433"/>
      <c r="CA10" s="433"/>
      <c r="CB10" s="433"/>
      <c r="CC10" s="43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115</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4506</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131</v>
      </c>
      <c r="N13" s="517"/>
      <c r="O13" s="517"/>
      <c r="P13" s="517"/>
      <c r="Q13" s="518"/>
      <c r="R13" s="519">
        <v>4441</v>
      </c>
      <c r="S13" s="520"/>
      <c r="T13" s="520"/>
      <c r="U13" s="520"/>
      <c r="V13" s="521"/>
      <c r="W13" s="522" t="s">
        <v>132</v>
      </c>
      <c r="X13" s="418"/>
      <c r="Y13" s="418"/>
      <c r="Z13" s="418"/>
      <c r="AA13" s="418"/>
      <c r="AB13" s="419"/>
      <c r="AC13" s="385">
        <v>122</v>
      </c>
      <c r="AD13" s="386"/>
      <c r="AE13" s="386"/>
      <c r="AF13" s="386"/>
      <c r="AG13" s="387"/>
      <c r="AH13" s="385" t="s">
        <v>123</v>
      </c>
      <c r="AI13" s="386"/>
      <c r="AJ13" s="386"/>
      <c r="AK13" s="386"/>
      <c r="AL13" s="445"/>
      <c r="AM13" s="489" t="s">
        <v>133</v>
      </c>
      <c r="AN13" s="389"/>
      <c r="AO13" s="389"/>
      <c r="AP13" s="389"/>
      <c r="AQ13" s="389"/>
      <c r="AR13" s="389"/>
      <c r="AS13" s="389"/>
      <c r="AT13" s="390"/>
      <c r="AU13" s="490" t="s">
        <v>91</v>
      </c>
      <c r="AV13" s="491"/>
      <c r="AW13" s="491"/>
      <c r="AX13" s="491"/>
      <c r="AY13" s="446" t="s">
        <v>134</v>
      </c>
      <c r="AZ13" s="447"/>
      <c r="BA13" s="447"/>
      <c r="BB13" s="447"/>
      <c r="BC13" s="447"/>
      <c r="BD13" s="447"/>
      <c r="BE13" s="447"/>
      <c r="BF13" s="447"/>
      <c r="BG13" s="447"/>
      <c r="BH13" s="447"/>
      <c r="BI13" s="447"/>
      <c r="BJ13" s="447"/>
      <c r="BK13" s="447"/>
      <c r="BL13" s="447"/>
      <c r="BM13" s="448"/>
      <c r="BN13" s="432">
        <v>413346</v>
      </c>
      <c r="BO13" s="433"/>
      <c r="BP13" s="433"/>
      <c r="BQ13" s="433"/>
      <c r="BR13" s="433"/>
      <c r="BS13" s="433"/>
      <c r="BT13" s="433"/>
      <c r="BU13" s="434"/>
      <c r="BV13" s="432">
        <v>-558467</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5.9</v>
      </c>
      <c r="CU13" s="430"/>
      <c r="CV13" s="430"/>
      <c r="CW13" s="430"/>
      <c r="CX13" s="430"/>
      <c r="CY13" s="430"/>
      <c r="CZ13" s="430"/>
      <c r="DA13" s="431"/>
      <c r="DB13" s="429">
        <v>6.4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4686</v>
      </c>
      <c r="S14" s="520"/>
      <c r="T14" s="520"/>
      <c r="U14" s="520"/>
      <c r="V14" s="521"/>
      <c r="W14" s="523"/>
      <c r="X14" s="421"/>
      <c r="Y14" s="421"/>
      <c r="Z14" s="421"/>
      <c r="AA14" s="421"/>
      <c r="AB14" s="422"/>
      <c r="AC14" s="512">
        <v>26.2</v>
      </c>
      <c r="AD14" s="513"/>
      <c r="AE14" s="513"/>
      <c r="AF14" s="513"/>
      <c r="AG14" s="514"/>
      <c r="AH14" s="512" t="s">
        <v>123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131</v>
      </c>
      <c r="N15" s="517"/>
      <c r="O15" s="517"/>
      <c r="P15" s="517"/>
      <c r="Q15" s="518"/>
      <c r="R15" s="519">
        <v>4624</v>
      </c>
      <c r="S15" s="520"/>
      <c r="T15" s="520"/>
      <c r="U15" s="520"/>
      <c r="V15" s="521"/>
      <c r="W15" s="522" t="s">
        <v>138</v>
      </c>
      <c r="X15" s="418"/>
      <c r="Y15" s="418"/>
      <c r="Z15" s="418"/>
      <c r="AA15" s="418"/>
      <c r="AB15" s="419"/>
      <c r="AC15" s="385">
        <v>157</v>
      </c>
      <c r="AD15" s="386"/>
      <c r="AE15" s="386"/>
      <c r="AF15" s="386"/>
      <c r="AG15" s="387"/>
      <c r="AH15" s="385" t="s">
        <v>123</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658360</v>
      </c>
      <c r="BO15" s="462"/>
      <c r="BP15" s="462"/>
      <c r="BQ15" s="462"/>
      <c r="BR15" s="462"/>
      <c r="BS15" s="462"/>
      <c r="BT15" s="462"/>
      <c r="BU15" s="463"/>
      <c r="BV15" s="461">
        <v>694932</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33.799999999999997</v>
      </c>
      <c r="AD16" s="513"/>
      <c r="AE16" s="513"/>
      <c r="AF16" s="513"/>
      <c r="AG16" s="514"/>
      <c r="AH16" s="512" t="s">
        <v>123</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2813358</v>
      </c>
      <c r="BO16" s="433"/>
      <c r="BP16" s="433"/>
      <c r="BQ16" s="433"/>
      <c r="BR16" s="433"/>
      <c r="BS16" s="433"/>
      <c r="BT16" s="433"/>
      <c r="BU16" s="434"/>
      <c r="BV16" s="432">
        <v>2766078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186</v>
      </c>
      <c r="AD17" s="386"/>
      <c r="AE17" s="386"/>
      <c r="AF17" s="386"/>
      <c r="AG17" s="387"/>
      <c r="AH17" s="385" t="s">
        <v>123</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812744</v>
      </c>
      <c r="BO17" s="433"/>
      <c r="BP17" s="433"/>
      <c r="BQ17" s="433"/>
      <c r="BR17" s="433"/>
      <c r="BS17" s="433"/>
      <c r="BT17" s="433"/>
      <c r="BU17" s="434"/>
      <c r="BV17" s="432">
        <v>860611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230.13</v>
      </c>
      <c r="M18" s="485"/>
      <c r="N18" s="485"/>
      <c r="O18" s="485"/>
      <c r="P18" s="485"/>
      <c r="Q18" s="485"/>
      <c r="R18" s="486"/>
      <c r="S18" s="486"/>
      <c r="T18" s="486"/>
      <c r="U18" s="486"/>
      <c r="V18" s="487"/>
      <c r="W18" s="503"/>
      <c r="X18" s="504"/>
      <c r="Y18" s="504"/>
      <c r="Z18" s="504"/>
      <c r="AA18" s="504"/>
      <c r="AB18" s="528"/>
      <c r="AC18" s="402">
        <v>40</v>
      </c>
      <c r="AD18" s="403"/>
      <c r="AE18" s="403"/>
      <c r="AF18" s="403"/>
      <c r="AG18" s="488"/>
      <c r="AH18" s="402" t="s">
        <v>123</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2228163</v>
      </c>
      <c r="BO18" s="433"/>
      <c r="BP18" s="433"/>
      <c r="BQ18" s="433"/>
      <c r="BR18" s="433"/>
      <c r="BS18" s="433"/>
      <c r="BT18" s="433"/>
      <c r="BU18" s="434"/>
      <c r="BV18" s="432">
        <v>2250070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5198642</v>
      </c>
      <c r="BO19" s="433"/>
      <c r="BP19" s="433"/>
      <c r="BQ19" s="433"/>
      <c r="BR19" s="433"/>
      <c r="BS19" s="433"/>
      <c r="BT19" s="433"/>
      <c r="BU19" s="434"/>
      <c r="BV19" s="432">
        <v>5784309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627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2252386</v>
      </c>
      <c r="BO22" s="462"/>
      <c r="BP22" s="462"/>
      <c r="BQ22" s="462"/>
      <c r="BR22" s="462"/>
      <c r="BS22" s="462"/>
      <c r="BT22" s="462"/>
      <c r="BU22" s="463"/>
      <c r="BV22" s="461">
        <v>2527676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2180989</v>
      </c>
      <c r="BO23" s="433"/>
      <c r="BP23" s="433"/>
      <c r="BQ23" s="433"/>
      <c r="BR23" s="433"/>
      <c r="BS23" s="433"/>
      <c r="BT23" s="433"/>
      <c r="BU23" s="434"/>
      <c r="BV23" s="432">
        <v>2452640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8050</v>
      </c>
      <c r="R24" s="386"/>
      <c r="S24" s="386"/>
      <c r="T24" s="386"/>
      <c r="U24" s="386"/>
      <c r="V24" s="387"/>
      <c r="W24" s="475"/>
      <c r="X24" s="412"/>
      <c r="Y24" s="413"/>
      <c r="Z24" s="388" t="s">
        <v>163</v>
      </c>
      <c r="AA24" s="389"/>
      <c r="AB24" s="389"/>
      <c r="AC24" s="389"/>
      <c r="AD24" s="389"/>
      <c r="AE24" s="389"/>
      <c r="AF24" s="389"/>
      <c r="AG24" s="390"/>
      <c r="AH24" s="385">
        <v>59</v>
      </c>
      <c r="AI24" s="386"/>
      <c r="AJ24" s="386"/>
      <c r="AK24" s="386"/>
      <c r="AL24" s="387"/>
      <c r="AM24" s="385">
        <v>191278</v>
      </c>
      <c r="AN24" s="386"/>
      <c r="AO24" s="386"/>
      <c r="AP24" s="386"/>
      <c r="AQ24" s="386"/>
      <c r="AR24" s="387"/>
      <c r="AS24" s="385">
        <v>3242</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1114217</v>
      </c>
      <c r="BO24" s="433"/>
      <c r="BP24" s="433"/>
      <c r="BQ24" s="433"/>
      <c r="BR24" s="433"/>
      <c r="BS24" s="433"/>
      <c r="BT24" s="433"/>
      <c r="BU24" s="434"/>
      <c r="BV24" s="432">
        <v>1255788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6500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378540</v>
      </c>
      <c r="BO25" s="462"/>
      <c r="BP25" s="462"/>
      <c r="BQ25" s="462"/>
      <c r="BR25" s="462"/>
      <c r="BS25" s="462"/>
      <c r="BT25" s="462"/>
      <c r="BU25" s="463"/>
      <c r="BV25" s="461">
        <v>333285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6200</v>
      </c>
      <c r="R26" s="386"/>
      <c r="S26" s="386"/>
      <c r="T26" s="386"/>
      <c r="U26" s="386"/>
      <c r="V26" s="387"/>
      <c r="W26" s="475"/>
      <c r="X26" s="412"/>
      <c r="Y26" s="413"/>
      <c r="Z26" s="388" t="s">
        <v>169</v>
      </c>
      <c r="AA26" s="443"/>
      <c r="AB26" s="443"/>
      <c r="AC26" s="443"/>
      <c r="AD26" s="443"/>
      <c r="AE26" s="443"/>
      <c r="AF26" s="443"/>
      <c r="AG26" s="444"/>
      <c r="AH26" s="385" t="s">
        <v>123</v>
      </c>
      <c r="AI26" s="386"/>
      <c r="AJ26" s="386"/>
      <c r="AK26" s="386"/>
      <c r="AL26" s="387"/>
      <c r="AM26" s="385" t="s">
        <v>123</v>
      </c>
      <c r="AN26" s="386"/>
      <c r="AO26" s="386"/>
      <c r="AP26" s="386"/>
      <c r="AQ26" s="386"/>
      <c r="AR26" s="387"/>
      <c r="AS26" s="385" t="s">
        <v>123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3000</v>
      </c>
      <c r="R27" s="386"/>
      <c r="S27" s="386"/>
      <c r="T27" s="386"/>
      <c r="U27" s="386"/>
      <c r="V27" s="387"/>
      <c r="W27" s="475"/>
      <c r="X27" s="412"/>
      <c r="Y27" s="413"/>
      <c r="Z27" s="388" t="s">
        <v>172</v>
      </c>
      <c r="AA27" s="389"/>
      <c r="AB27" s="389"/>
      <c r="AC27" s="389"/>
      <c r="AD27" s="389"/>
      <c r="AE27" s="389"/>
      <c r="AF27" s="389"/>
      <c r="AG27" s="390"/>
      <c r="AH27" s="385">
        <v>3</v>
      </c>
      <c r="AI27" s="386"/>
      <c r="AJ27" s="386"/>
      <c r="AK27" s="386"/>
      <c r="AL27" s="387"/>
      <c r="AM27" s="385">
        <v>8694</v>
      </c>
      <c r="AN27" s="386"/>
      <c r="AO27" s="386"/>
      <c r="AP27" s="386"/>
      <c r="AQ27" s="386"/>
      <c r="AR27" s="387"/>
      <c r="AS27" s="385">
        <v>2898</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477164</v>
      </c>
      <c r="BO27" s="467"/>
      <c r="BP27" s="467"/>
      <c r="BQ27" s="467"/>
      <c r="BR27" s="467"/>
      <c r="BS27" s="467"/>
      <c r="BT27" s="467"/>
      <c r="BU27" s="468"/>
      <c r="BV27" s="466">
        <v>477083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2510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3845048</v>
      </c>
      <c r="BO28" s="462"/>
      <c r="BP28" s="462"/>
      <c r="BQ28" s="462"/>
      <c r="BR28" s="462"/>
      <c r="BS28" s="462"/>
      <c r="BT28" s="462"/>
      <c r="BU28" s="463"/>
      <c r="BV28" s="461">
        <v>3594358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8</v>
      </c>
      <c r="M29" s="386"/>
      <c r="N29" s="386"/>
      <c r="O29" s="386"/>
      <c r="P29" s="387"/>
      <c r="Q29" s="385">
        <v>2350</v>
      </c>
      <c r="R29" s="386"/>
      <c r="S29" s="386"/>
      <c r="T29" s="386"/>
      <c r="U29" s="386"/>
      <c r="V29" s="387"/>
      <c r="W29" s="476"/>
      <c r="X29" s="477"/>
      <c r="Y29" s="478"/>
      <c r="Z29" s="388" t="s">
        <v>178</v>
      </c>
      <c r="AA29" s="389"/>
      <c r="AB29" s="389"/>
      <c r="AC29" s="389"/>
      <c r="AD29" s="389"/>
      <c r="AE29" s="389"/>
      <c r="AF29" s="389"/>
      <c r="AG29" s="390"/>
      <c r="AH29" s="385">
        <v>62</v>
      </c>
      <c r="AI29" s="386"/>
      <c r="AJ29" s="386"/>
      <c r="AK29" s="386"/>
      <c r="AL29" s="387"/>
      <c r="AM29" s="385">
        <v>199972</v>
      </c>
      <c r="AN29" s="386"/>
      <c r="AO29" s="386"/>
      <c r="AP29" s="386"/>
      <c r="AQ29" s="386"/>
      <c r="AR29" s="387"/>
      <c r="AS29" s="385">
        <v>3225</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540982</v>
      </c>
      <c r="BO29" s="433"/>
      <c r="BP29" s="433"/>
      <c r="BQ29" s="433"/>
      <c r="BR29" s="433"/>
      <c r="BS29" s="433"/>
      <c r="BT29" s="433"/>
      <c r="BU29" s="434"/>
      <c r="BV29" s="432">
        <v>540956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6328714</v>
      </c>
      <c r="BO30" s="467"/>
      <c r="BP30" s="467"/>
      <c r="BQ30" s="467"/>
      <c r="BR30" s="467"/>
      <c r="BS30" s="467"/>
      <c r="BT30" s="467"/>
      <c r="BU30" s="468"/>
      <c r="BV30" s="466">
        <v>7266418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国民健康保険事業会計（事業勘定）</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t="str">
        <f>IF(BY34="","",MAX(C34:D43,U34:V43,AM34:AN43,BE34:BF43)+1)</f>
        <v/>
      </c>
      <c r="BX34" s="380"/>
      <c r="BY34" s="381" t="str">
        <f>IF('各会計、関係団体の財政状況及び健全化判断比率'!B68="","",'各会計、関係団体の財政状況及び健全化判断比率'!B68)</f>
        <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介護保険事業会計（事業勘定）</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農業集落排水事業会計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t="str">
        <f t="shared" ref="BW35:BW43" si="2">IF(BY35="","",BW34+1)</f>
        <v/>
      </c>
      <c r="BX35" s="380"/>
      <c r="BY35" s="381" t="str">
        <f>IF('各会計、関係団体の財政状況及び健全化判断比率'!B69="","",'各会計、関係団体の財政状況及び健全化判断比率'!B69)</f>
        <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介護保険事業会計（介護サービス）</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t="str">
        <f t="shared" si="2"/>
        <v/>
      </c>
      <c r="BX36" s="380"/>
      <c r="BY36" s="381" t="str">
        <f>IF('各会計、関係団体の財政状況及び健全化判断比率'!B70="","",'各会計、関係団体の財政状況及び健全化判断比率'!B70)</f>
        <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後期高齢者医療事業会計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5Yyj78cYIBuNmW6SFWXo+YWljjRnS5Y956WEFTIsgz5tIEv34hM20wmFvpxZEeRii2ZnyIBYd5QHnu/570aQ==" saltValue="MAhj2h/kfLk7NY8HzNuB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K47" sqref="K47"/>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207</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208</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209</v>
      </c>
      <c r="S4" s="693"/>
      <c r="T4" s="693"/>
      <c r="U4" s="693"/>
      <c r="V4" s="693"/>
      <c r="W4" s="693"/>
      <c r="X4" s="693"/>
      <c r="Y4" s="694"/>
      <c r="Z4" s="692" t="s">
        <v>210</v>
      </c>
      <c r="AA4" s="693"/>
      <c r="AB4" s="693"/>
      <c r="AC4" s="694"/>
      <c r="AD4" s="692" t="s">
        <v>211</v>
      </c>
      <c r="AE4" s="693"/>
      <c r="AF4" s="693"/>
      <c r="AG4" s="693"/>
      <c r="AH4" s="693"/>
      <c r="AI4" s="693"/>
      <c r="AJ4" s="693"/>
      <c r="AK4" s="694"/>
      <c r="AL4" s="692" t="s">
        <v>210</v>
      </c>
      <c r="AM4" s="693"/>
      <c r="AN4" s="693"/>
      <c r="AO4" s="694"/>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92" t="s">
        <v>215</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216</v>
      </c>
      <c r="C5" s="690"/>
      <c r="D5" s="690"/>
      <c r="E5" s="690"/>
      <c r="F5" s="690"/>
      <c r="G5" s="690"/>
      <c r="H5" s="690"/>
      <c r="I5" s="690"/>
      <c r="J5" s="690"/>
      <c r="K5" s="690"/>
      <c r="L5" s="690"/>
      <c r="M5" s="690"/>
      <c r="N5" s="690"/>
      <c r="O5" s="690"/>
      <c r="P5" s="690"/>
      <c r="Q5" s="691"/>
      <c r="R5" s="686">
        <v>544390</v>
      </c>
      <c r="S5" s="687"/>
      <c r="T5" s="687"/>
      <c r="U5" s="687"/>
      <c r="V5" s="687"/>
      <c r="W5" s="687"/>
      <c r="X5" s="687"/>
      <c r="Y5" s="715"/>
      <c r="Z5" s="728">
        <v>4</v>
      </c>
      <c r="AA5" s="728"/>
      <c r="AB5" s="728"/>
      <c r="AC5" s="728"/>
      <c r="AD5" s="729">
        <v>544390</v>
      </c>
      <c r="AE5" s="729"/>
      <c r="AF5" s="729"/>
      <c r="AG5" s="729"/>
      <c r="AH5" s="729"/>
      <c r="AI5" s="729"/>
      <c r="AJ5" s="729"/>
      <c r="AK5" s="729"/>
      <c r="AL5" s="716">
        <v>18.399999999999999</v>
      </c>
      <c r="AM5" s="698"/>
      <c r="AN5" s="698"/>
      <c r="AO5" s="717"/>
      <c r="AP5" s="689" t="s">
        <v>217</v>
      </c>
      <c r="AQ5" s="690"/>
      <c r="AR5" s="690"/>
      <c r="AS5" s="690"/>
      <c r="AT5" s="690"/>
      <c r="AU5" s="690"/>
      <c r="AV5" s="690"/>
      <c r="AW5" s="690"/>
      <c r="AX5" s="690"/>
      <c r="AY5" s="690"/>
      <c r="AZ5" s="690"/>
      <c r="BA5" s="690"/>
      <c r="BB5" s="690"/>
      <c r="BC5" s="690"/>
      <c r="BD5" s="690"/>
      <c r="BE5" s="690"/>
      <c r="BF5" s="691"/>
      <c r="BG5" s="634">
        <v>544390</v>
      </c>
      <c r="BH5" s="635"/>
      <c r="BI5" s="635"/>
      <c r="BJ5" s="635"/>
      <c r="BK5" s="635"/>
      <c r="BL5" s="635"/>
      <c r="BM5" s="635"/>
      <c r="BN5" s="636"/>
      <c r="BO5" s="672">
        <v>100</v>
      </c>
      <c r="BP5" s="672"/>
      <c r="BQ5" s="672"/>
      <c r="BR5" s="672"/>
      <c r="BS5" s="673" t="s">
        <v>123</v>
      </c>
      <c r="BT5" s="673"/>
      <c r="BU5" s="673"/>
      <c r="BV5" s="673"/>
      <c r="BW5" s="673"/>
      <c r="BX5" s="673"/>
      <c r="BY5" s="673"/>
      <c r="BZ5" s="673"/>
      <c r="CA5" s="673"/>
      <c r="CB5" s="708"/>
      <c r="CD5" s="692" t="s">
        <v>212</v>
      </c>
      <c r="CE5" s="693"/>
      <c r="CF5" s="693"/>
      <c r="CG5" s="693"/>
      <c r="CH5" s="693"/>
      <c r="CI5" s="693"/>
      <c r="CJ5" s="693"/>
      <c r="CK5" s="693"/>
      <c r="CL5" s="693"/>
      <c r="CM5" s="693"/>
      <c r="CN5" s="693"/>
      <c r="CO5" s="693"/>
      <c r="CP5" s="693"/>
      <c r="CQ5" s="694"/>
      <c r="CR5" s="692" t="s">
        <v>218</v>
      </c>
      <c r="CS5" s="693"/>
      <c r="CT5" s="693"/>
      <c r="CU5" s="693"/>
      <c r="CV5" s="693"/>
      <c r="CW5" s="693"/>
      <c r="CX5" s="693"/>
      <c r="CY5" s="694"/>
      <c r="CZ5" s="692" t="s">
        <v>210</v>
      </c>
      <c r="DA5" s="693"/>
      <c r="DB5" s="693"/>
      <c r="DC5" s="694"/>
      <c r="DD5" s="692" t="s">
        <v>219</v>
      </c>
      <c r="DE5" s="693"/>
      <c r="DF5" s="693"/>
      <c r="DG5" s="693"/>
      <c r="DH5" s="693"/>
      <c r="DI5" s="693"/>
      <c r="DJ5" s="693"/>
      <c r="DK5" s="693"/>
      <c r="DL5" s="693"/>
      <c r="DM5" s="693"/>
      <c r="DN5" s="693"/>
      <c r="DO5" s="693"/>
      <c r="DP5" s="694"/>
      <c r="DQ5" s="692" t="s">
        <v>220</v>
      </c>
      <c r="DR5" s="693"/>
      <c r="DS5" s="693"/>
      <c r="DT5" s="693"/>
      <c r="DU5" s="693"/>
      <c r="DV5" s="693"/>
      <c r="DW5" s="693"/>
      <c r="DX5" s="693"/>
      <c r="DY5" s="693"/>
      <c r="DZ5" s="693"/>
      <c r="EA5" s="693"/>
      <c r="EB5" s="693"/>
      <c r="EC5" s="694"/>
    </row>
    <row r="6" spans="2:143" ht="11.25" customHeight="1" x14ac:dyDescent="0.2">
      <c r="B6" s="631" t="s">
        <v>221</v>
      </c>
      <c r="C6" s="632"/>
      <c r="D6" s="632"/>
      <c r="E6" s="632"/>
      <c r="F6" s="632"/>
      <c r="G6" s="632"/>
      <c r="H6" s="632"/>
      <c r="I6" s="632"/>
      <c r="J6" s="632"/>
      <c r="K6" s="632"/>
      <c r="L6" s="632"/>
      <c r="M6" s="632"/>
      <c r="N6" s="632"/>
      <c r="O6" s="632"/>
      <c r="P6" s="632"/>
      <c r="Q6" s="633"/>
      <c r="R6" s="634">
        <v>86689</v>
      </c>
      <c r="S6" s="635"/>
      <c r="T6" s="635"/>
      <c r="U6" s="635"/>
      <c r="V6" s="635"/>
      <c r="W6" s="635"/>
      <c r="X6" s="635"/>
      <c r="Y6" s="636"/>
      <c r="Z6" s="672">
        <v>0.6</v>
      </c>
      <c r="AA6" s="672"/>
      <c r="AB6" s="672"/>
      <c r="AC6" s="672"/>
      <c r="AD6" s="673">
        <v>86689</v>
      </c>
      <c r="AE6" s="673"/>
      <c r="AF6" s="673"/>
      <c r="AG6" s="673"/>
      <c r="AH6" s="673"/>
      <c r="AI6" s="673"/>
      <c r="AJ6" s="673"/>
      <c r="AK6" s="673"/>
      <c r="AL6" s="637">
        <v>2.9</v>
      </c>
      <c r="AM6" s="638"/>
      <c r="AN6" s="638"/>
      <c r="AO6" s="674"/>
      <c r="AP6" s="631" t="s">
        <v>222</v>
      </c>
      <c r="AQ6" s="632"/>
      <c r="AR6" s="632"/>
      <c r="AS6" s="632"/>
      <c r="AT6" s="632"/>
      <c r="AU6" s="632"/>
      <c r="AV6" s="632"/>
      <c r="AW6" s="632"/>
      <c r="AX6" s="632"/>
      <c r="AY6" s="632"/>
      <c r="AZ6" s="632"/>
      <c r="BA6" s="632"/>
      <c r="BB6" s="632"/>
      <c r="BC6" s="632"/>
      <c r="BD6" s="632"/>
      <c r="BE6" s="632"/>
      <c r="BF6" s="633"/>
      <c r="BG6" s="634">
        <v>544390</v>
      </c>
      <c r="BH6" s="635"/>
      <c r="BI6" s="635"/>
      <c r="BJ6" s="635"/>
      <c r="BK6" s="635"/>
      <c r="BL6" s="635"/>
      <c r="BM6" s="635"/>
      <c r="BN6" s="636"/>
      <c r="BO6" s="672">
        <v>100</v>
      </c>
      <c r="BP6" s="672"/>
      <c r="BQ6" s="672"/>
      <c r="BR6" s="672"/>
      <c r="BS6" s="673" t="s">
        <v>123</v>
      </c>
      <c r="BT6" s="673"/>
      <c r="BU6" s="673"/>
      <c r="BV6" s="673"/>
      <c r="BW6" s="673"/>
      <c r="BX6" s="673"/>
      <c r="BY6" s="673"/>
      <c r="BZ6" s="673"/>
      <c r="CA6" s="673"/>
      <c r="CB6" s="708"/>
      <c r="CD6" s="689" t="s">
        <v>223</v>
      </c>
      <c r="CE6" s="690"/>
      <c r="CF6" s="690"/>
      <c r="CG6" s="690"/>
      <c r="CH6" s="690"/>
      <c r="CI6" s="690"/>
      <c r="CJ6" s="690"/>
      <c r="CK6" s="690"/>
      <c r="CL6" s="690"/>
      <c r="CM6" s="690"/>
      <c r="CN6" s="690"/>
      <c r="CO6" s="690"/>
      <c r="CP6" s="690"/>
      <c r="CQ6" s="691"/>
      <c r="CR6" s="634">
        <v>70448</v>
      </c>
      <c r="CS6" s="635"/>
      <c r="CT6" s="635"/>
      <c r="CU6" s="635"/>
      <c r="CV6" s="635"/>
      <c r="CW6" s="635"/>
      <c r="CX6" s="635"/>
      <c r="CY6" s="636"/>
      <c r="CZ6" s="716">
        <v>0.6</v>
      </c>
      <c r="DA6" s="698"/>
      <c r="DB6" s="698"/>
      <c r="DC6" s="718"/>
      <c r="DD6" s="640" t="s">
        <v>123</v>
      </c>
      <c r="DE6" s="635"/>
      <c r="DF6" s="635"/>
      <c r="DG6" s="635"/>
      <c r="DH6" s="635"/>
      <c r="DI6" s="635"/>
      <c r="DJ6" s="635"/>
      <c r="DK6" s="635"/>
      <c r="DL6" s="635"/>
      <c r="DM6" s="635"/>
      <c r="DN6" s="635"/>
      <c r="DO6" s="635"/>
      <c r="DP6" s="636"/>
      <c r="DQ6" s="640">
        <v>70448</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177</v>
      </c>
      <c r="S7" s="635"/>
      <c r="T7" s="635"/>
      <c r="U7" s="635"/>
      <c r="V7" s="635"/>
      <c r="W7" s="635"/>
      <c r="X7" s="635"/>
      <c r="Y7" s="636"/>
      <c r="Z7" s="672">
        <v>0</v>
      </c>
      <c r="AA7" s="672"/>
      <c r="AB7" s="672"/>
      <c r="AC7" s="672"/>
      <c r="AD7" s="673">
        <v>177</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165673</v>
      </c>
      <c r="BH7" s="635"/>
      <c r="BI7" s="635"/>
      <c r="BJ7" s="635"/>
      <c r="BK7" s="635"/>
      <c r="BL7" s="635"/>
      <c r="BM7" s="635"/>
      <c r="BN7" s="636"/>
      <c r="BO7" s="672">
        <v>30.4</v>
      </c>
      <c r="BP7" s="672"/>
      <c r="BQ7" s="672"/>
      <c r="BR7" s="672"/>
      <c r="BS7" s="673" t="s">
        <v>123</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3616528</v>
      </c>
      <c r="CS7" s="635"/>
      <c r="CT7" s="635"/>
      <c r="CU7" s="635"/>
      <c r="CV7" s="635"/>
      <c r="CW7" s="635"/>
      <c r="CX7" s="635"/>
      <c r="CY7" s="636"/>
      <c r="CZ7" s="672">
        <v>28.8</v>
      </c>
      <c r="DA7" s="672"/>
      <c r="DB7" s="672"/>
      <c r="DC7" s="672"/>
      <c r="DD7" s="640">
        <v>105428</v>
      </c>
      <c r="DE7" s="635"/>
      <c r="DF7" s="635"/>
      <c r="DG7" s="635"/>
      <c r="DH7" s="635"/>
      <c r="DI7" s="635"/>
      <c r="DJ7" s="635"/>
      <c r="DK7" s="635"/>
      <c r="DL7" s="635"/>
      <c r="DM7" s="635"/>
      <c r="DN7" s="635"/>
      <c r="DO7" s="635"/>
      <c r="DP7" s="636"/>
      <c r="DQ7" s="640">
        <v>706818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2734</v>
      </c>
      <c r="S8" s="635"/>
      <c r="T8" s="635"/>
      <c r="U8" s="635"/>
      <c r="V8" s="635"/>
      <c r="W8" s="635"/>
      <c r="X8" s="635"/>
      <c r="Y8" s="636"/>
      <c r="Z8" s="672">
        <v>0</v>
      </c>
      <c r="AA8" s="672"/>
      <c r="AB8" s="672"/>
      <c r="AC8" s="672"/>
      <c r="AD8" s="673">
        <v>2734</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5534</v>
      </c>
      <c r="BH8" s="635"/>
      <c r="BI8" s="635"/>
      <c r="BJ8" s="635"/>
      <c r="BK8" s="635"/>
      <c r="BL8" s="635"/>
      <c r="BM8" s="635"/>
      <c r="BN8" s="636"/>
      <c r="BO8" s="672">
        <v>1</v>
      </c>
      <c r="BP8" s="672"/>
      <c r="BQ8" s="672"/>
      <c r="BR8" s="672"/>
      <c r="BS8" s="673" t="s">
        <v>123</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1099736</v>
      </c>
      <c r="CS8" s="635"/>
      <c r="CT8" s="635"/>
      <c r="CU8" s="635"/>
      <c r="CV8" s="635"/>
      <c r="CW8" s="635"/>
      <c r="CX8" s="635"/>
      <c r="CY8" s="636"/>
      <c r="CZ8" s="672">
        <v>8.8000000000000007</v>
      </c>
      <c r="DA8" s="672"/>
      <c r="DB8" s="672"/>
      <c r="DC8" s="672"/>
      <c r="DD8" s="640" t="s">
        <v>123</v>
      </c>
      <c r="DE8" s="635"/>
      <c r="DF8" s="635"/>
      <c r="DG8" s="635"/>
      <c r="DH8" s="635"/>
      <c r="DI8" s="635"/>
      <c r="DJ8" s="635"/>
      <c r="DK8" s="635"/>
      <c r="DL8" s="635"/>
      <c r="DM8" s="635"/>
      <c r="DN8" s="635"/>
      <c r="DO8" s="635"/>
      <c r="DP8" s="636"/>
      <c r="DQ8" s="640">
        <v>602998</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3456</v>
      </c>
      <c r="S9" s="635"/>
      <c r="T9" s="635"/>
      <c r="U9" s="635"/>
      <c r="V9" s="635"/>
      <c r="W9" s="635"/>
      <c r="X9" s="635"/>
      <c r="Y9" s="636"/>
      <c r="Z9" s="672">
        <v>0</v>
      </c>
      <c r="AA9" s="672"/>
      <c r="AB9" s="672"/>
      <c r="AC9" s="672"/>
      <c r="AD9" s="673">
        <v>3456</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127705</v>
      </c>
      <c r="BH9" s="635"/>
      <c r="BI9" s="635"/>
      <c r="BJ9" s="635"/>
      <c r="BK9" s="635"/>
      <c r="BL9" s="635"/>
      <c r="BM9" s="635"/>
      <c r="BN9" s="636"/>
      <c r="BO9" s="672">
        <v>23.5</v>
      </c>
      <c r="BP9" s="672"/>
      <c r="BQ9" s="672"/>
      <c r="BR9" s="672"/>
      <c r="BS9" s="673" t="s">
        <v>123</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454274</v>
      </c>
      <c r="CS9" s="635"/>
      <c r="CT9" s="635"/>
      <c r="CU9" s="635"/>
      <c r="CV9" s="635"/>
      <c r="CW9" s="635"/>
      <c r="CX9" s="635"/>
      <c r="CY9" s="636"/>
      <c r="CZ9" s="672">
        <v>3.6</v>
      </c>
      <c r="DA9" s="672"/>
      <c r="DB9" s="672"/>
      <c r="DC9" s="672"/>
      <c r="DD9" s="640">
        <v>858</v>
      </c>
      <c r="DE9" s="635"/>
      <c r="DF9" s="635"/>
      <c r="DG9" s="635"/>
      <c r="DH9" s="635"/>
      <c r="DI9" s="635"/>
      <c r="DJ9" s="635"/>
      <c r="DK9" s="635"/>
      <c r="DL9" s="635"/>
      <c r="DM9" s="635"/>
      <c r="DN9" s="635"/>
      <c r="DO9" s="635"/>
      <c r="DP9" s="636"/>
      <c r="DQ9" s="640">
        <v>320292</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17023</v>
      </c>
      <c r="BH10" s="635"/>
      <c r="BI10" s="635"/>
      <c r="BJ10" s="635"/>
      <c r="BK10" s="635"/>
      <c r="BL10" s="635"/>
      <c r="BM10" s="635"/>
      <c r="BN10" s="636"/>
      <c r="BO10" s="672">
        <v>3.1</v>
      </c>
      <c r="BP10" s="672"/>
      <c r="BQ10" s="672"/>
      <c r="BR10" s="672"/>
      <c r="BS10" s="673" t="s">
        <v>123</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360</v>
      </c>
      <c r="CS10" s="635"/>
      <c r="CT10" s="635"/>
      <c r="CU10" s="635"/>
      <c r="CV10" s="635"/>
      <c r="CW10" s="635"/>
      <c r="CX10" s="635"/>
      <c r="CY10" s="636"/>
      <c r="CZ10" s="672">
        <v>0</v>
      </c>
      <c r="DA10" s="672"/>
      <c r="DB10" s="672"/>
      <c r="DC10" s="672"/>
      <c r="DD10" s="640" t="s">
        <v>123</v>
      </c>
      <c r="DE10" s="635"/>
      <c r="DF10" s="635"/>
      <c r="DG10" s="635"/>
      <c r="DH10" s="635"/>
      <c r="DI10" s="635"/>
      <c r="DJ10" s="635"/>
      <c r="DK10" s="635"/>
      <c r="DL10" s="635"/>
      <c r="DM10" s="635"/>
      <c r="DN10" s="635"/>
      <c r="DO10" s="635"/>
      <c r="DP10" s="636"/>
      <c r="DQ10" s="640">
        <v>360</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121807</v>
      </c>
      <c r="S11" s="635"/>
      <c r="T11" s="635"/>
      <c r="U11" s="635"/>
      <c r="V11" s="635"/>
      <c r="W11" s="635"/>
      <c r="X11" s="635"/>
      <c r="Y11" s="636"/>
      <c r="Z11" s="637">
        <v>0.9</v>
      </c>
      <c r="AA11" s="638"/>
      <c r="AB11" s="638"/>
      <c r="AC11" s="639"/>
      <c r="AD11" s="640">
        <v>121807</v>
      </c>
      <c r="AE11" s="635"/>
      <c r="AF11" s="635"/>
      <c r="AG11" s="635"/>
      <c r="AH11" s="635"/>
      <c r="AI11" s="635"/>
      <c r="AJ11" s="635"/>
      <c r="AK11" s="636"/>
      <c r="AL11" s="637">
        <v>4.0999999999999996</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15411</v>
      </c>
      <c r="BH11" s="635"/>
      <c r="BI11" s="635"/>
      <c r="BJ11" s="635"/>
      <c r="BK11" s="635"/>
      <c r="BL11" s="635"/>
      <c r="BM11" s="635"/>
      <c r="BN11" s="636"/>
      <c r="BO11" s="672">
        <v>2.8</v>
      </c>
      <c r="BP11" s="672"/>
      <c r="BQ11" s="672"/>
      <c r="BR11" s="672"/>
      <c r="BS11" s="673" t="s">
        <v>123</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4654901</v>
      </c>
      <c r="CS11" s="635"/>
      <c r="CT11" s="635"/>
      <c r="CU11" s="635"/>
      <c r="CV11" s="635"/>
      <c r="CW11" s="635"/>
      <c r="CX11" s="635"/>
      <c r="CY11" s="636"/>
      <c r="CZ11" s="672">
        <v>37.1</v>
      </c>
      <c r="DA11" s="672"/>
      <c r="DB11" s="672"/>
      <c r="DC11" s="672"/>
      <c r="DD11" s="640">
        <v>3497230</v>
      </c>
      <c r="DE11" s="635"/>
      <c r="DF11" s="635"/>
      <c r="DG11" s="635"/>
      <c r="DH11" s="635"/>
      <c r="DI11" s="635"/>
      <c r="DJ11" s="635"/>
      <c r="DK11" s="635"/>
      <c r="DL11" s="635"/>
      <c r="DM11" s="635"/>
      <c r="DN11" s="635"/>
      <c r="DO11" s="635"/>
      <c r="DP11" s="636"/>
      <c r="DQ11" s="640">
        <v>901295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343742</v>
      </c>
      <c r="BH12" s="635"/>
      <c r="BI12" s="635"/>
      <c r="BJ12" s="635"/>
      <c r="BK12" s="635"/>
      <c r="BL12" s="635"/>
      <c r="BM12" s="635"/>
      <c r="BN12" s="636"/>
      <c r="BO12" s="672">
        <v>63.1</v>
      </c>
      <c r="BP12" s="672"/>
      <c r="BQ12" s="672"/>
      <c r="BR12" s="672"/>
      <c r="BS12" s="673" t="s">
        <v>123</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822952</v>
      </c>
      <c r="CS12" s="635"/>
      <c r="CT12" s="635"/>
      <c r="CU12" s="635"/>
      <c r="CV12" s="635"/>
      <c r="CW12" s="635"/>
      <c r="CX12" s="635"/>
      <c r="CY12" s="636"/>
      <c r="CZ12" s="672">
        <v>6.6</v>
      </c>
      <c r="DA12" s="672"/>
      <c r="DB12" s="672"/>
      <c r="DC12" s="672"/>
      <c r="DD12" s="640">
        <v>516121</v>
      </c>
      <c r="DE12" s="635"/>
      <c r="DF12" s="635"/>
      <c r="DG12" s="635"/>
      <c r="DH12" s="635"/>
      <c r="DI12" s="635"/>
      <c r="DJ12" s="635"/>
      <c r="DK12" s="635"/>
      <c r="DL12" s="635"/>
      <c r="DM12" s="635"/>
      <c r="DN12" s="635"/>
      <c r="DO12" s="635"/>
      <c r="DP12" s="636"/>
      <c r="DQ12" s="640">
        <v>213739</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252320</v>
      </c>
      <c r="BH13" s="635"/>
      <c r="BI13" s="635"/>
      <c r="BJ13" s="635"/>
      <c r="BK13" s="635"/>
      <c r="BL13" s="635"/>
      <c r="BM13" s="635"/>
      <c r="BN13" s="636"/>
      <c r="BO13" s="672">
        <v>46.3</v>
      </c>
      <c r="BP13" s="672"/>
      <c r="BQ13" s="672"/>
      <c r="BR13" s="672"/>
      <c r="BS13" s="673" t="s">
        <v>123</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720992</v>
      </c>
      <c r="CS13" s="635"/>
      <c r="CT13" s="635"/>
      <c r="CU13" s="635"/>
      <c r="CV13" s="635"/>
      <c r="CW13" s="635"/>
      <c r="CX13" s="635"/>
      <c r="CY13" s="636"/>
      <c r="CZ13" s="672">
        <v>5.7</v>
      </c>
      <c r="DA13" s="672"/>
      <c r="DB13" s="672"/>
      <c r="DC13" s="672"/>
      <c r="DD13" s="640">
        <v>82361</v>
      </c>
      <c r="DE13" s="635"/>
      <c r="DF13" s="635"/>
      <c r="DG13" s="635"/>
      <c r="DH13" s="635"/>
      <c r="DI13" s="635"/>
      <c r="DJ13" s="635"/>
      <c r="DK13" s="635"/>
      <c r="DL13" s="635"/>
      <c r="DM13" s="635"/>
      <c r="DN13" s="635"/>
      <c r="DO13" s="635"/>
      <c r="DP13" s="636"/>
      <c r="DQ13" s="640">
        <v>246948</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23754</v>
      </c>
      <c r="BH14" s="635"/>
      <c r="BI14" s="635"/>
      <c r="BJ14" s="635"/>
      <c r="BK14" s="635"/>
      <c r="BL14" s="635"/>
      <c r="BM14" s="635"/>
      <c r="BN14" s="636"/>
      <c r="BO14" s="672">
        <v>4.4000000000000004</v>
      </c>
      <c r="BP14" s="672"/>
      <c r="BQ14" s="672"/>
      <c r="BR14" s="672"/>
      <c r="BS14" s="673" t="s">
        <v>123</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189717</v>
      </c>
      <c r="CS14" s="635"/>
      <c r="CT14" s="635"/>
      <c r="CU14" s="635"/>
      <c r="CV14" s="635"/>
      <c r="CW14" s="635"/>
      <c r="CX14" s="635"/>
      <c r="CY14" s="636"/>
      <c r="CZ14" s="672">
        <v>1.5</v>
      </c>
      <c r="DA14" s="672"/>
      <c r="DB14" s="672"/>
      <c r="DC14" s="672"/>
      <c r="DD14" s="640">
        <v>10848</v>
      </c>
      <c r="DE14" s="635"/>
      <c r="DF14" s="635"/>
      <c r="DG14" s="635"/>
      <c r="DH14" s="635"/>
      <c r="DI14" s="635"/>
      <c r="DJ14" s="635"/>
      <c r="DK14" s="635"/>
      <c r="DL14" s="635"/>
      <c r="DM14" s="635"/>
      <c r="DN14" s="635"/>
      <c r="DO14" s="635"/>
      <c r="DP14" s="636"/>
      <c r="DQ14" s="640">
        <v>174017</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6326</v>
      </c>
      <c r="S15" s="635"/>
      <c r="T15" s="635"/>
      <c r="U15" s="635"/>
      <c r="V15" s="635"/>
      <c r="W15" s="635"/>
      <c r="X15" s="635"/>
      <c r="Y15" s="636"/>
      <c r="Z15" s="672">
        <v>0</v>
      </c>
      <c r="AA15" s="672"/>
      <c r="AB15" s="672"/>
      <c r="AC15" s="672"/>
      <c r="AD15" s="673">
        <v>6326</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11221</v>
      </c>
      <c r="BH15" s="635"/>
      <c r="BI15" s="635"/>
      <c r="BJ15" s="635"/>
      <c r="BK15" s="635"/>
      <c r="BL15" s="635"/>
      <c r="BM15" s="635"/>
      <c r="BN15" s="636"/>
      <c r="BO15" s="672">
        <v>2.1</v>
      </c>
      <c r="BP15" s="672"/>
      <c r="BQ15" s="672"/>
      <c r="BR15" s="672"/>
      <c r="BS15" s="673" t="s">
        <v>123</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557128</v>
      </c>
      <c r="CS15" s="635"/>
      <c r="CT15" s="635"/>
      <c r="CU15" s="635"/>
      <c r="CV15" s="635"/>
      <c r="CW15" s="635"/>
      <c r="CX15" s="635"/>
      <c r="CY15" s="636"/>
      <c r="CZ15" s="672">
        <v>4.4000000000000004</v>
      </c>
      <c r="DA15" s="672"/>
      <c r="DB15" s="672"/>
      <c r="DC15" s="672"/>
      <c r="DD15" s="640">
        <v>7535</v>
      </c>
      <c r="DE15" s="635"/>
      <c r="DF15" s="635"/>
      <c r="DG15" s="635"/>
      <c r="DH15" s="635"/>
      <c r="DI15" s="635"/>
      <c r="DJ15" s="635"/>
      <c r="DK15" s="635"/>
      <c r="DL15" s="635"/>
      <c r="DM15" s="635"/>
      <c r="DN15" s="635"/>
      <c r="DO15" s="635"/>
      <c r="DP15" s="636"/>
      <c r="DQ15" s="640">
        <v>506918</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7849</v>
      </c>
      <c r="S16" s="635"/>
      <c r="T16" s="635"/>
      <c r="U16" s="635"/>
      <c r="V16" s="635"/>
      <c r="W16" s="635"/>
      <c r="X16" s="635"/>
      <c r="Y16" s="636"/>
      <c r="Z16" s="672">
        <v>0.1</v>
      </c>
      <c r="AA16" s="672"/>
      <c r="AB16" s="672"/>
      <c r="AC16" s="672"/>
      <c r="AD16" s="673">
        <v>7849</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t="s">
        <v>123</v>
      </c>
      <c r="CS16" s="635"/>
      <c r="CT16" s="635"/>
      <c r="CU16" s="635"/>
      <c r="CV16" s="635"/>
      <c r="CW16" s="635"/>
      <c r="CX16" s="635"/>
      <c r="CY16" s="636"/>
      <c r="CZ16" s="672" t="s">
        <v>123</v>
      </c>
      <c r="DA16" s="672"/>
      <c r="DB16" s="672"/>
      <c r="DC16" s="672"/>
      <c r="DD16" s="640" t="s">
        <v>123</v>
      </c>
      <c r="DE16" s="635"/>
      <c r="DF16" s="635"/>
      <c r="DG16" s="635"/>
      <c r="DH16" s="635"/>
      <c r="DI16" s="635"/>
      <c r="DJ16" s="635"/>
      <c r="DK16" s="635"/>
      <c r="DL16" s="635"/>
      <c r="DM16" s="635"/>
      <c r="DN16" s="635"/>
      <c r="DO16" s="635"/>
      <c r="DP16" s="636"/>
      <c r="DQ16" s="640" t="s">
        <v>123</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16091</v>
      </c>
      <c r="S17" s="635"/>
      <c r="T17" s="635"/>
      <c r="U17" s="635"/>
      <c r="V17" s="635"/>
      <c r="W17" s="635"/>
      <c r="X17" s="635"/>
      <c r="Y17" s="636"/>
      <c r="Z17" s="672">
        <v>0.1</v>
      </c>
      <c r="AA17" s="672"/>
      <c r="AB17" s="672"/>
      <c r="AC17" s="672"/>
      <c r="AD17" s="673">
        <v>16091</v>
      </c>
      <c r="AE17" s="673"/>
      <c r="AF17" s="673"/>
      <c r="AG17" s="673"/>
      <c r="AH17" s="673"/>
      <c r="AI17" s="673"/>
      <c r="AJ17" s="673"/>
      <c r="AK17" s="673"/>
      <c r="AL17" s="637">
        <v>0.5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363828</v>
      </c>
      <c r="CS17" s="635"/>
      <c r="CT17" s="635"/>
      <c r="CU17" s="635"/>
      <c r="CV17" s="635"/>
      <c r="CW17" s="635"/>
      <c r="CX17" s="635"/>
      <c r="CY17" s="636"/>
      <c r="CZ17" s="672">
        <v>2.9</v>
      </c>
      <c r="DA17" s="672"/>
      <c r="DB17" s="672"/>
      <c r="DC17" s="672"/>
      <c r="DD17" s="640" t="s">
        <v>123</v>
      </c>
      <c r="DE17" s="635"/>
      <c r="DF17" s="635"/>
      <c r="DG17" s="635"/>
      <c r="DH17" s="635"/>
      <c r="DI17" s="635"/>
      <c r="DJ17" s="635"/>
      <c r="DK17" s="635"/>
      <c r="DL17" s="635"/>
      <c r="DM17" s="635"/>
      <c r="DN17" s="635"/>
      <c r="DO17" s="635"/>
      <c r="DP17" s="636"/>
      <c r="DQ17" s="640">
        <v>363828</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675</v>
      </c>
      <c r="S18" s="635"/>
      <c r="T18" s="635"/>
      <c r="U18" s="635"/>
      <c r="V18" s="635"/>
      <c r="W18" s="635"/>
      <c r="X18" s="635"/>
      <c r="Y18" s="636"/>
      <c r="Z18" s="672">
        <v>0</v>
      </c>
      <c r="AA18" s="672"/>
      <c r="AB18" s="672"/>
      <c r="AC18" s="672"/>
      <c r="AD18" s="673">
        <v>675</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15416</v>
      </c>
      <c r="S19" s="635"/>
      <c r="T19" s="635"/>
      <c r="U19" s="635"/>
      <c r="V19" s="635"/>
      <c r="W19" s="635"/>
      <c r="X19" s="635"/>
      <c r="Y19" s="636"/>
      <c r="Z19" s="672">
        <v>0.1</v>
      </c>
      <c r="AA19" s="672"/>
      <c r="AB19" s="672"/>
      <c r="AC19" s="672"/>
      <c r="AD19" s="673">
        <v>15416</v>
      </c>
      <c r="AE19" s="673"/>
      <c r="AF19" s="673"/>
      <c r="AG19" s="673"/>
      <c r="AH19" s="673"/>
      <c r="AI19" s="673"/>
      <c r="AJ19" s="673"/>
      <c r="AK19" s="673"/>
      <c r="AL19" s="637">
        <v>0.5</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123</v>
      </c>
      <c r="BH19" s="635"/>
      <c r="BI19" s="635"/>
      <c r="BJ19" s="635"/>
      <c r="BK19" s="635"/>
      <c r="BL19" s="635"/>
      <c r="BM19" s="635"/>
      <c r="BN19" s="636"/>
      <c r="BO19" s="672" t="s">
        <v>123</v>
      </c>
      <c r="BP19" s="672"/>
      <c r="BQ19" s="672"/>
      <c r="BR19" s="672"/>
      <c r="BS19" s="673" t="s">
        <v>123</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123</v>
      </c>
      <c r="S20" s="635"/>
      <c r="T20" s="635"/>
      <c r="U20" s="635"/>
      <c r="V20" s="635"/>
      <c r="W20" s="635"/>
      <c r="X20" s="635"/>
      <c r="Y20" s="636"/>
      <c r="Z20" s="672" t="s">
        <v>123</v>
      </c>
      <c r="AA20" s="672"/>
      <c r="AB20" s="672"/>
      <c r="AC20" s="672"/>
      <c r="AD20" s="673" t="s">
        <v>123</v>
      </c>
      <c r="AE20" s="673"/>
      <c r="AF20" s="673"/>
      <c r="AG20" s="673"/>
      <c r="AH20" s="673"/>
      <c r="AI20" s="673"/>
      <c r="AJ20" s="673"/>
      <c r="AK20" s="673"/>
      <c r="AL20" s="637" t="s">
        <v>123</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123</v>
      </c>
      <c r="BH20" s="635"/>
      <c r="BI20" s="635"/>
      <c r="BJ20" s="635"/>
      <c r="BK20" s="635"/>
      <c r="BL20" s="635"/>
      <c r="BM20" s="635"/>
      <c r="BN20" s="636"/>
      <c r="BO20" s="672" t="s">
        <v>123</v>
      </c>
      <c r="BP20" s="672"/>
      <c r="BQ20" s="672"/>
      <c r="BR20" s="672"/>
      <c r="BS20" s="673" t="s">
        <v>123</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12550864</v>
      </c>
      <c r="CS20" s="635"/>
      <c r="CT20" s="635"/>
      <c r="CU20" s="635"/>
      <c r="CV20" s="635"/>
      <c r="CW20" s="635"/>
      <c r="CX20" s="635"/>
      <c r="CY20" s="636"/>
      <c r="CZ20" s="672">
        <v>100</v>
      </c>
      <c r="DA20" s="672"/>
      <c r="DB20" s="672"/>
      <c r="DC20" s="672"/>
      <c r="DD20" s="640">
        <v>4220381</v>
      </c>
      <c r="DE20" s="635"/>
      <c r="DF20" s="635"/>
      <c r="DG20" s="635"/>
      <c r="DH20" s="635"/>
      <c r="DI20" s="635"/>
      <c r="DJ20" s="635"/>
      <c r="DK20" s="635"/>
      <c r="DL20" s="635"/>
      <c r="DM20" s="635"/>
      <c r="DN20" s="635"/>
      <c r="DO20" s="635"/>
      <c r="DP20" s="636"/>
      <c r="DQ20" s="640">
        <v>4107661</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3833283</v>
      </c>
      <c r="S21" s="635"/>
      <c r="T21" s="635"/>
      <c r="U21" s="635"/>
      <c r="V21" s="635"/>
      <c r="W21" s="635"/>
      <c r="X21" s="635"/>
      <c r="Y21" s="636"/>
      <c r="Z21" s="672">
        <v>28.1</v>
      </c>
      <c r="AA21" s="672"/>
      <c r="AB21" s="672"/>
      <c r="AC21" s="672"/>
      <c r="AD21" s="673">
        <v>2154998</v>
      </c>
      <c r="AE21" s="673"/>
      <c r="AF21" s="673"/>
      <c r="AG21" s="673"/>
      <c r="AH21" s="673"/>
      <c r="AI21" s="673"/>
      <c r="AJ21" s="673"/>
      <c r="AK21" s="673"/>
      <c r="AL21" s="637">
        <v>72.8</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2154998</v>
      </c>
      <c r="S22" s="635"/>
      <c r="T22" s="635"/>
      <c r="U22" s="635"/>
      <c r="V22" s="635"/>
      <c r="W22" s="635"/>
      <c r="X22" s="635"/>
      <c r="Y22" s="636"/>
      <c r="Z22" s="672">
        <v>15.8</v>
      </c>
      <c r="AA22" s="672"/>
      <c r="AB22" s="672"/>
      <c r="AC22" s="672"/>
      <c r="AD22" s="673">
        <v>2154998</v>
      </c>
      <c r="AE22" s="673"/>
      <c r="AF22" s="673"/>
      <c r="AG22" s="673"/>
      <c r="AH22" s="673"/>
      <c r="AI22" s="673"/>
      <c r="AJ22" s="673"/>
      <c r="AK22" s="673"/>
      <c r="AL22" s="637">
        <v>72.8</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08"/>
      <c r="CD22" s="692" t="s">
        <v>270</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271</v>
      </c>
      <c r="C23" s="632"/>
      <c r="D23" s="632"/>
      <c r="E23" s="632"/>
      <c r="F23" s="632"/>
      <c r="G23" s="632"/>
      <c r="H23" s="632"/>
      <c r="I23" s="632"/>
      <c r="J23" s="632"/>
      <c r="K23" s="632"/>
      <c r="L23" s="632"/>
      <c r="M23" s="632"/>
      <c r="N23" s="632"/>
      <c r="O23" s="632"/>
      <c r="P23" s="632"/>
      <c r="Q23" s="633"/>
      <c r="R23" s="634">
        <v>205927</v>
      </c>
      <c r="S23" s="635"/>
      <c r="T23" s="635"/>
      <c r="U23" s="635"/>
      <c r="V23" s="635"/>
      <c r="W23" s="635"/>
      <c r="X23" s="635"/>
      <c r="Y23" s="636"/>
      <c r="Z23" s="672">
        <v>1.5</v>
      </c>
      <c r="AA23" s="672"/>
      <c r="AB23" s="672"/>
      <c r="AC23" s="672"/>
      <c r="AD23" s="673" t="s">
        <v>123</v>
      </c>
      <c r="AE23" s="673"/>
      <c r="AF23" s="673"/>
      <c r="AG23" s="673"/>
      <c r="AH23" s="673"/>
      <c r="AI23" s="673"/>
      <c r="AJ23" s="673"/>
      <c r="AK23" s="673"/>
      <c r="AL23" s="637" t="s">
        <v>123</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08"/>
      <c r="CD23" s="692" t="s">
        <v>212</v>
      </c>
      <c r="CE23" s="693"/>
      <c r="CF23" s="693"/>
      <c r="CG23" s="693"/>
      <c r="CH23" s="693"/>
      <c r="CI23" s="693"/>
      <c r="CJ23" s="693"/>
      <c r="CK23" s="693"/>
      <c r="CL23" s="693"/>
      <c r="CM23" s="693"/>
      <c r="CN23" s="693"/>
      <c r="CO23" s="693"/>
      <c r="CP23" s="693"/>
      <c r="CQ23" s="694"/>
      <c r="CR23" s="692" t="s">
        <v>273</v>
      </c>
      <c r="CS23" s="693"/>
      <c r="CT23" s="693"/>
      <c r="CU23" s="693"/>
      <c r="CV23" s="693"/>
      <c r="CW23" s="693"/>
      <c r="CX23" s="693"/>
      <c r="CY23" s="694"/>
      <c r="CZ23" s="692" t="s">
        <v>274</v>
      </c>
      <c r="DA23" s="693"/>
      <c r="DB23" s="693"/>
      <c r="DC23" s="694"/>
      <c r="DD23" s="692" t="s">
        <v>275</v>
      </c>
      <c r="DE23" s="693"/>
      <c r="DF23" s="693"/>
      <c r="DG23" s="693"/>
      <c r="DH23" s="693"/>
      <c r="DI23" s="693"/>
      <c r="DJ23" s="693"/>
      <c r="DK23" s="694"/>
      <c r="DL23" s="724" t="s">
        <v>276</v>
      </c>
      <c r="DM23" s="725"/>
      <c r="DN23" s="725"/>
      <c r="DO23" s="725"/>
      <c r="DP23" s="725"/>
      <c r="DQ23" s="725"/>
      <c r="DR23" s="725"/>
      <c r="DS23" s="725"/>
      <c r="DT23" s="725"/>
      <c r="DU23" s="725"/>
      <c r="DV23" s="726"/>
      <c r="DW23" s="692" t="s">
        <v>277</v>
      </c>
      <c r="DX23" s="693"/>
      <c r="DY23" s="693"/>
      <c r="DZ23" s="693"/>
      <c r="EA23" s="693"/>
      <c r="EB23" s="693"/>
      <c r="EC23" s="694"/>
    </row>
    <row r="24" spans="2:133" ht="11.25" customHeight="1" x14ac:dyDescent="0.2">
      <c r="B24" s="631" t="s">
        <v>278</v>
      </c>
      <c r="C24" s="632"/>
      <c r="D24" s="632"/>
      <c r="E24" s="632"/>
      <c r="F24" s="632"/>
      <c r="G24" s="632"/>
      <c r="H24" s="632"/>
      <c r="I24" s="632"/>
      <c r="J24" s="632"/>
      <c r="K24" s="632"/>
      <c r="L24" s="632"/>
      <c r="M24" s="632"/>
      <c r="N24" s="632"/>
      <c r="O24" s="632"/>
      <c r="P24" s="632"/>
      <c r="Q24" s="633"/>
      <c r="R24" s="634">
        <v>1472358</v>
      </c>
      <c r="S24" s="635"/>
      <c r="T24" s="635"/>
      <c r="U24" s="635"/>
      <c r="V24" s="635"/>
      <c r="W24" s="635"/>
      <c r="X24" s="635"/>
      <c r="Y24" s="636"/>
      <c r="Z24" s="672">
        <v>10.8</v>
      </c>
      <c r="AA24" s="672"/>
      <c r="AB24" s="672"/>
      <c r="AC24" s="672"/>
      <c r="AD24" s="673" t="s">
        <v>123</v>
      </c>
      <c r="AE24" s="673"/>
      <c r="AF24" s="673"/>
      <c r="AG24" s="673"/>
      <c r="AH24" s="673"/>
      <c r="AI24" s="673"/>
      <c r="AJ24" s="673"/>
      <c r="AK24" s="673"/>
      <c r="AL24" s="637" t="s">
        <v>123</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08"/>
      <c r="CD24" s="689" t="s">
        <v>280</v>
      </c>
      <c r="CE24" s="690"/>
      <c r="CF24" s="690"/>
      <c r="CG24" s="690"/>
      <c r="CH24" s="690"/>
      <c r="CI24" s="690"/>
      <c r="CJ24" s="690"/>
      <c r="CK24" s="690"/>
      <c r="CL24" s="690"/>
      <c r="CM24" s="690"/>
      <c r="CN24" s="690"/>
      <c r="CO24" s="690"/>
      <c r="CP24" s="690"/>
      <c r="CQ24" s="691"/>
      <c r="CR24" s="686">
        <v>1773595</v>
      </c>
      <c r="CS24" s="687"/>
      <c r="CT24" s="687"/>
      <c r="CU24" s="687"/>
      <c r="CV24" s="687"/>
      <c r="CW24" s="687"/>
      <c r="CX24" s="687"/>
      <c r="CY24" s="715"/>
      <c r="CZ24" s="716">
        <v>14.1</v>
      </c>
      <c r="DA24" s="698"/>
      <c r="DB24" s="698"/>
      <c r="DC24" s="718"/>
      <c r="DD24" s="714">
        <v>1444840</v>
      </c>
      <c r="DE24" s="687"/>
      <c r="DF24" s="687"/>
      <c r="DG24" s="687"/>
      <c r="DH24" s="687"/>
      <c r="DI24" s="687"/>
      <c r="DJ24" s="687"/>
      <c r="DK24" s="715"/>
      <c r="DL24" s="714">
        <v>1074300</v>
      </c>
      <c r="DM24" s="687"/>
      <c r="DN24" s="687"/>
      <c r="DO24" s="687"/>
      <c r="DP24" s="687"/>
      <c r="DQ24" s="687"/>
      <c r="DR24" s="687"/>
      <c r="DS24" s="687"/>
      <c r="DT24" s="687"/>
      <c r="DU24" s="687"/>
      <c r="DV24" s="715"/>
      <c r="DW24" s="716">
        <v>36.200000000000003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4622802</v>
      </c>
      <c r="S25" s="635"/>
      <c r="T25" s="635"/>
      <c r="U25" s="635"/>
      <c r="V25" s="635"/>
      <c r="W25" s="635"/>
      <c r="X25" s="635"/>
      <c r="Y25" s="636"/>
      <c r="Z25" s="672">
        <v>33.9</v>
      </c>
      <c r="AA25" s="672"/>
      <c r="AB25" s="672"/>
      <c r="AC25" s="672"/>
      <c r="AD25" s="673">
        <v>2944517</v>
      </c>
      <c r="AE25" s="673"/>
      <c r="AF25" s="673"/>
      <c r="AG25" s="673"/>
      <c r="AH25" s="673"/>
      <c r="AI25" s="673"/>
      <c r="AJ25" s="673"/>
      <c r="AK25" s="673"/>
      <c r="AL25" s="637">
        <v>99.5</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1093653</v>
      </c>
      <c r="CS25" s="647"/>
      <c r="CT25" s="647"/>
      <c r="CU25" s="647"/>
      <c r="CV25" s="647"/>
      <c r="CW25" s="647"/>
      <c r="CX25" s="647"/>
      <c r="CY25" s="648"/>
      <c r="CZ25" s="637">
        <v>8.6999999999999993</v>
      </c>
      <c r="DA25" s="649"/>
      <c r="DB25" s="649"/>
      <c r="DC25" s="650"/>
      <c r="DD25" s="640">
        <v>1016926</v>
      </c>
      <c r="DE25" s="647"/>
      <c r="DF25" s="647"/>
      <c r="DG25" s="647"/>
      <c r="DH25" s="647"/>
      <c r="DI25" s="647"/>
      <c r="DJ25" s="647"/>
      <c r="DK25" s="648"/>
      <c r="DL25" s="640">
        <v>655292</v>
      </c>
      <c r="DM25" s="647"/>
      <c r="DN25" s="647"/>
      <c r="DO25" s="647"/>
      <c r="DP25" s="647"/>
      <c r="DQ25" s="647"/>
      <c r="DR25" s="647"/>
      <c r="DS25" s="647"/>
      <c r="DT25" s="647"/>
      <c r="DU25" s="647"/>
      <c r="DV25" s="648"/>
      <c r="DW25" s="637">
        <v>22.1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t="s">
        <v>123</v>
      </c>
      <c r="S26" s="635"/>
      <c r="T26" s="635"/>
      <c r="U26" s="635"/>
      <c r="V26" s="635"/>
      <c r="W26" s="635"/>
      <c r="X26" s="635"/>
      <c r="Y26" s="636"/>
      <c r="Z26" s="672" t="s">
        <v>123</v>
      </c>
      <c r="AA26" s="672"/>
      <c r="AB26" s="672"/>
      <c r="AC26" s="672"/>
      <c r="AD26" s="673" t="s">
        <v>123</v>
      </c>
      <c r="AE26" s="673"/>
      <c r="AF26" s="673"/>
      <c r="AG26" s="673"/>
      <c r="AH26" s="673"/>
      <c r="AI26" s="673"/>
      <c r="AJ26" s="673"/>
      <c r="AK26" s="673"/>
      <c r="AL26" s="637" t="s">
        <v>123</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762830</v>
      </c>
      <c r="CS26" s="635"/>
      <c r="CT26" s="635"/>
      <c r="CU26" s="635"/>
      <c r="CV26" s="635"/>
      <c r="CW26" s="635"/>
      <c r="CX26" s="635"/>
      <c r="CY26" s="636"/>
      <c r="CZ26" s="637">
        <v>6.1</v>
      </c>
      <c r="DA26" s="649"/>
      <c r="DB26" s="649"/>
      <c r="DC26" s="650"/>
      <c r="DD26" s="640">
        <v>689689</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2409</v>
      </c>
      <c r="S27" s="635"/>
      <c r="T27" s="635"/>
      <c r="U27" s="635"/>
      <c r="V27" s="635"/>
      <c r="W27" s="635"/>
      <c r="X27" s="635"/>
      <c r="Y27" s="636"/>
      <c r="Z27" s="672">
        <v>0</v>
      </c>
      <c r="AA27" s="672"/>
      <c r="AB27" s="672"/>
      <c r="AC27" s="672"/>
      <c r="AD27" s="673" t="s">
        <v>123</v>
      </c>
      <c r="AE27" s="673"/>
      <c r="AF27" s="673"/>
      <c r="AG27" s="673"/>
      <c r="AH27" s="673"/>
      <c r="AI27" s="673"/>
      <c r="AJ27" s="673"/>
      <c r="AK27" s="673"/>
      <c r="AL27" s="637" t="s">
        <v>123</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544390</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316114</v>
      </c>
      <c r="CS27" s="647"/>
      <c r="CT27" s="647"/>
      <c r="CU27" s="647"/>
      <c r="CV27" s="647"/>
      <c r="CW27" s="647"/>
      <c r="CX27" s="647"/>
      <c r="CY27" s="648"/>
      <c r="CZ27" s="637">
        <v>2.5</v>
      </c>
      <c r="DA27" s="649"/>
      <c r="DB27" s="649"/>
      <c r="DC27" s="650"/>
      <c r="DD27" s="640">
        <v>64086</v>
      </c>
      <c r="DE27" s="647"/>
      <c r="DF27" s="647"/>
      <c r="DG27" s="647"/>
      <c r="DH27" s="647"/>
      <c r="DI27" s="647"/>
      <c r="DJ27" s="647"/>
      <c r="DK27" s="648"/>
      <c r="DL27" s="640">
        <v>55180</v>
      </c>
      <c r="DM27" s="647"/>
      <c r="DN27" s="647"/>
      <c r="DO27" s="647"/>
      <c r="DP27" s="647"/>
      <c r="DQ27" s="647"/>
      <c r="DR27" s="647"/>
      <c r="DS27" s="647"/>
      <c r="DT27" s="647"/>
      <c r="DU27" s="647"/>
      <c r="DV27" s="648"/>
      <c r="DW27" s="637">
        <v>1.9</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36524</v>
      </c>
      <c r="S28" s="635"/>
      <c r="T28" s="635"/>
      <c r="U28" s="635"/>
      <c r="V28" s="635"/>
      <c r="W28" s="635"/>
      <c r="X28" s="635"/>
      <c r="Y28" s="636"/>
      <c r="Z28" s="672">
        <v>0.3</v>
      </c>
      <c r="AA28" s="672"/>
      <c r="AB28" s="672"/>
      <c r="AC28" s="672"/>
      <c r="AD28" s="673">
        <v>12017</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363828</v>
      </c>
      <c r="CS28" s="635"/>
      <c r="CT28" s="635"/>
      <c r="CU28" s="635"/>
      <c r="CV28" s="635"/>
      <c r="CW28" s="635"/>
      <c r="CX28" s="635"/>
      <c r="CY28" s="636"/>
      <c r="CZ28" s="637">
        <v>2.9</v>
      </c>
      <c r="DA28" s="649"/>
      <c r="DB28" s="649"/>
      <c r="DC28" s="650"/>
      <c r="DD28" s="640">
        <v>363828</v>
      </c>
      <c r="DE28" s="635"/>
      <c r="DF28" s="635"/>
      <c r="DG28" s="635"/>
      <c r="DH28" s="635"/>
      <c r="DI28" s="635"/>
      <c r="DJ28" s="635"/>
      <c r="DK28" s="636"/>
      <c r="DL28" s="640">
        <v>363828</v>
      </c>
      <c r="DM28" s="635"/>
      <c r="DN28" s="635"/>
      <c r="DO28" s="635"/>
      <c r="DP28" s="635"/>
      <c r="DQ28" s="635"/>
      <c r="DR28" s="635"/>
      <c r="DS28" s="635"/>
      <c r="DT28" s="635"/>
      <c r="DU28" s="635"/>
      <c r="DV28" s="636"/>
      <c r="DW28" s="637">
        <v>12.3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5271</v>
      </c>
      <c r="S29" s="635"/>
      <c r="T29" s="635"/>
      <c r="U29" s="635"/>
      <c r="V29" s="635"/>
      <c r="W29" s="635"/>
      <c r="X29" s="635"/>
      <c r="Y29" s="636"/>
      <c r="Z29" s="672">
        <v>0</v>
      </c>
      <c r="AA29" s="672"/>
      <c r="AB29" s="672"/>
      <c r="AC29" s="672"/>
      <c r="AD29" s="673">
        <v>125</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67</v>
      </c>
      <c r="CG29" s="632"/>
      <c r="CH29" s="632"/>
      <c r="CI29" s="632"/>
      <c r="CJ29" s="632"/>
      <c r="CK29" s="632"/>
      <c r="CL29" s="632"/>
      <c r="CM29" s="632"/>
      <c r="CN29" s="632"/>
      <c r="CO29" s="632"/>
      <c r="CP29" s="632"/>
      <c r="CQ29" s="633"/>
      <c r="CR29" s="634">
        <v>363732</v>
      </c>
      <c r="CS29" s="647"/>
      <c r="CT29" s="647"/>
      <c r="CU29" s="647"/>
      <c r="CV29" s="647"/>
      <c r="CW29" s="647"/>
      <c r="CX29" s="647"/>
      <c r="CY29" s="648"/>
      <c r="CZ29" s="637">
        <v>2.9</v>
      </c>
      <c r="DA29" s="649"/>
      <c r="DB29" s="649"/>
      <c r="DC29" s="650"/>
      <c r="DD29" s="640">
        <v>363732</v>
      </c>
      <c r="DE29" s="647"/>
      <c r="DF29" s="647"/>
      <c r="DG29" s="647"/>
      <c r="DH29" s="647"/>
      <c r="DI29" s="647"/>
      <c r="DJ29" s="647"/>
      <c r="DK29" s="648"/>
      <c r="DL29" s="640">
        <v>363732</v>
      </c>
      <c r="DM29" s="647"/>
      <c r="DN29" s="647"/>
      <c r="DO29" s="647"/>
      <c r="DP29" s="647"/>
      <c r="DQ29" s="647"/>
      <c r="DR29" s="647"/>
      <c r="DS29" s="647"/>
      <c r="DT29" s="647"/>
      <c r="DU29" s="647"/>
      <c r="DV29" s="648"/>
      <c r="DW29" s="637">
        <v>12.3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3462186</v>
      </c>
      <c r="S30" s="635"/>
      <c r="T30" s="635"/>
      <c r="U30" s="635"/>
      <c r="V30" s="635"/>
      <c r="W30" s="635"/>
      <c r="X30" s="635"/>
      <c r="Y30" s="636"/>
      <c r="Z30" s="672">
        <v>25.4</v>
      </c>
      <c r="AA30" s="672"/>
      <c r="AB30" s="672"/>
      <c r="AC30" s="672"/>
      <c r="AD30" s="673" t="s">
        <v>123</v>
      </c>
      <c r="AE30" s="673"/>
      <c r="AF30" s="673"/>
      <c r="AG30" s="673"/>
      <c r="AH30" s="673"/>
      <c r="AI30" s="673"/>
      <c r="AJ30" s="673"/>
      <c r="AK30" s="673"/>
      <c r="AL30" s="637" t="s">
        <v>123</v>
      </c>
      <c r="AM30" s="638"/>
      <c r="AN30" s="638"/>
      <c r="AO30" s="674"/>
      <c r="AP30" s="692" t="s">
        <v>212</v>
      </c>
      <c r="AQ30" s="693"/>
      <c r="AR30" s="693"/>
      <c r="AS30" s="693"/>
      <c r="AT30" s="693"/>
      <c r="AU30" s="693"/>
      <c r="AV30" s="693"/>
      <c r="AW30" s="693"/>
      <c r="AX30" s="693"/>
      <c r="AY30" s="693"/>
      <c r="AZ30" s="693"/>
      <c r="BA30" s="693"/>
      <c r="BB30" s="693"/>
      <c r="BC30" s="693"/>
      <c r="BD30" s="693"/>
      <c r="BE30" s="693"/>
      <c r="BF30" s="694"/>
      <c r="BG30" s="692" t="s">
        <v>295</v>
      </c>
      <c r="BH30" s="706"/>
      <c r="BI30" s="706"/>
      <c r="BJ30" s="706"/>
      <c r="BK30" s="706"/>
      <c r="BL30" s="706"/>
      <c r="BM30" s="706"/>
      <c r="BN30" s="706"/>
      <c r="BO30" s="706"/>
      <c r="BP30" s="706"/>
      <c r="BQ30" s="707"/>
      <c r="BR30" s="692"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359015</v>
      </c>
      <c r="CS30" s="635"/>
      <c r="CT30" s="635"/>
      <c r="CU30" s="635"/>
      <c r="CV30" s="635"/>
      <c r="CW30" s="635"/>
      <c r="CX30" s="635"/>
      <c r="CY30" s="636"/>
      <c r="CZ30" s="637">
        <v>2.9</v>
      </c>
      <c r="DA30" s="649"/>
      <c r="DB30" s="649"/>
      <c r="DC30" s="650"/>
      <c r="DD30" s="640">
        <v>359015</v>
      </c>
      <c r="DE30" s="635"/>
      <c r="DF30" s="635"/>
      <c r="DG30" s="635"/>
      <c r="DH30" s="635"/>
      <c r="DI30" s="635"/>
      <c r="DJ30" s="635"/>
      <c r="DK30" s="636"/>
      <c r="DL30" s="640">
        <v>359015</v>
      </c>
      <c r="DM30" s="635"/>
      <c r="DN30" s="635"/>
      <c r="DO30" s="635"/>
      <c r="DP30" s="635"/>
      <c r="DQ30" s="635"/>
      <c r="DR30" s="635"/>
      <c r="DS30" s="635"/>
      <c r="DT30" s="635"/>
      <c r="DU30" s="635"/>
      <c r="DV30" s="636"/>
      <c r="DW30" s="637">
        <v>12.1</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0" t="s">
        <v>299</v>
      </c>
      <c r="AQ31" s="701"/>
      <c r="AR31" s="701"/>
      <c r="AS31" s="701"/>
      <c r="AT31" s="702" t="s">
        <v>300</v>
      </c>
      <c r="AU31" s="200"/>
      <c r="AV31" s="200"/>
      <c r="AW31" s="200"/>
      <c r="AX31" s="689" t="s">
        <v>178</v>
      </c>
      <c r="AY31" s="690"/>
      <c r="AZ31" s="690"/>
      <c r="BA31" s="690"/>
      <c r="BB31" s="690"/>
      <c r="BC31" s="690"/>
      <c r="BD31" s="690"/>
      <c r="BE31" s="690"/>
      <c r="BF31" s="691"/>
      <c r="BG31" s="696">
        <v>98</v>
      </c>
      <c r="BH31" s="697"/>
      <c r="BI31" s="697"/>
      <c r="BJ31" s="697"/>
      <c r="BK31" s="697"/>
      <c r="BL31" s="697"/>
      <c r="BM31" s="698">
        <v>96.2</v>
      </c>
      <c r="BN31" s="697"/>
      <c r="BO31" s="697"/>
      <c r="BP31" s="697"/>
      <c r="BQ31" s="699"/>
      <c r="BR31" s="696">
        <v>98.1</v>
      </c>
      <c r="BS31" s="697"/>
      <c r="BT31" s="697"/>
      <c r="BU31" s="697"/>
      <c r="BV31" s="697"/>
      <c r="BW31" s="697"/>
      <c r="BX31" s="698">
        <v>97.5</v>
      </c>
      <c r="BY31" s="697"/>
      <c r="BZ31" s="697"/>
      <c r="CA31" s="697"/>
      <c r="CB31" s="699"/>
      <c r="CD31" s="655"/>
      <c r="CE31" s="656"/>
      <c r="CF31" s="631" t="s">
        <v>301</v>
      </c>
      <c r="CG31" s="632"/>
      <c r="CH31" s="632"/>
      <c r="CI31" s="632"/>
      <c r="CJ31" s="632"/>
      <c r="CK31" s="632"/>
      <c r="CL31" s="632"/>
      <c r="CM31" s="632"/>
      <c r="CN31" s="632"/>
      <c r="CO31" s="632"/>
      <c r="CP31" s="632"/>
      <c r="CQ31" s="633"/>
      <c r="CR31" s="634">
        <v>4717</v>
      </c>
      <c r="CS31" s="647"/>
      <c r="CT31" s="647"/>
      <c r="CU31" s="647"/>
      <c r="CV31" s="647"/>
      <c r="CW31" s="647"/>
      <c r="CX31" s="647"/>
      <c r="CY31" s="648"/>
      <c r="CZ31" s="637">
        <v>0</v>
      </c>
      <c r="DA31" s="649"/>
      <c r="DB31" s="649"/>
      <c r="DC31" s="650"/>
      <c r="DD31" s="640">
        <v>4717</v>
      </c>
      <c r="DE31" s="647"/>
      <c r="DF31" s="647"/>
      <c r="DG31" s="647"/>
      <c r="DH31" s="647"/>
      <c r="DI31" s="647"/>
      <c r="DJ31" s="647"/>
      <c r="DK31" s="648"/>
      <c r="DL31" s="640">
        <v>4717</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1460151</v>
      </c>
      <c r="S32" s="635"/>
      <c r="T32" s="635"/>
      <c r="U32" s="635"/>
      <c r="V32" s="635"/>
      <c r="W32" s="635"/>
      <c r="X32" s="635"/>
      <c r="Y32" s="636"/>
      <c r="Z32" s="672">
        <v>10.7</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3"/>
      <c r="AU32" s="196" t="s">
        <v>303</v>
      </c>
      <c r="AX32" s="631" t="s">
        <v>304</v>
      </c>
      <c r="AY32" s="632"/>
      <c r="AZ32" s="632"/>
      <c r="BA32" s="632"/>
      <c r="BB32" s="632"/>
      <c r="BC32" s="632"/>
      <c r="BD32" s="632"/>
      <c r="BE32" s="632"/>
      <c r="BF32" s="633"/>
      <c r="BG32" s="705">
        <v>98.7</v>
      </c>
      <c r="BH32" s="647"/>
      <c r="BI32" s="647"/>
      <c r="BJ32" s="647"/>
      <c r="BK32" s="647"/>
      <c r="BL32" s="647"/>
      <c r="BM32" s="638">
        <v>97.6</v>
      </c>
      <c r="BN32" s="647"/>
      <c r="BO32" s="647"/>
      <c r="BP32" s="647"/>
      <c r="BQ32" s="670"/>
      <c r="BR32" s="705">
        <v>98.6</v>
      </c>
      <c r="BS32" s="647"/>
      <c r="BT32" s="647"/>
      <c r="BU32" s="647"/>
      <c r="BV32" s="647"/>
      <c r="BW32" s="647"/>
      <c r="BX32" s="638">
        <v>97.4</v>
      </c>
      <c r="BY32" s="647"/>
      <c r="BZ32" s="647"/>
      <c r="CA32" s="647"/>
      <c r="CB32" s="670"/>
      <c r="CD32" s="657"/>
      <c r="CE32" s="658"/>
      <c r="CF32" s="631" t="s">
        <v>305</v>
      </c>
      <c r="CG32" s="632"/>
      <c r="CH32" s="632"/>
      <c r="CI32" s="632"/>
      <c r="CJ32" s="632"/>
      <c r="CK32" s="632"/>
      <c r="CL32" s="632"/>
      <c r="CM32" s="632"/>
      <c r="CN32" s="632"/>
      <c r="CO32" s="632"/>
      <c r="CP32" s="632"/>
      <c r="CQ32" s="633"/>
      <c r="CR32" s="634">
        <v>96</v>
      </c>
      <c r="CS32" s="635"/>
      <c r="CT32" s="635"/>
      <c r="CU32" s="635"/>
      <c r="CV32" s="635"/>
      <c r="CW32" s="635"/>
      <c r="CX32" s="635"/>
      <c r="CY32" s="636"/>
      <c r="CZ32" s="637">
        <v>0</v>
      </c>
      <c r="DA32" s="649"/>
      <c r="DB32" s="649"/>
      <c r="DC32" s="650"/>
      <c r="DD32" s="640">
        <v>96</v>
      </c>
      <c r="DE32" s="635"/>
      <c r="DF32" s="635"/>
      <c r="DG32" s="635"/>
      <c r="DH32" s="635"/>
      <c r="DI32" s="635"/>
      <c r="DJ32" s="635"/>
      <c r="DK32" s="636"/>
      <c r="DL32" s="640">
        <v>96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82165</v>
      </c>
      <c r="S33" s="635"/>
      <c r="T33" s="635"/>
      <c r="U33" s="635"/>
      <c r="V33" s="635"/>
      <c r="W33" s="635"/>
      <c r="X33" s="635"/>
      <c r="Y33" s="636"/>
      <c r="Z33" s="672">
        <v>0.6</v>
      </c>
      <c r="AA33" s="672"/>
      <c r="AB33" s="672"/>
      <c r="AC33" s="672"/>
      <c r="AD33" s="673">
        <v>823</v>
      </c>
      <c r="AE33" s="673"/>
      <c r="AF33" s="673"/>
      <c r="AG33" s="673"/>
      <c r="AH33" s="673"/>
      <c r="AI33" s="673"/>
      <c r="AJ33" s="673"/>
      <c r="AK33" s="673"/>
      <c r="AL33" s="637">
        <v>0</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96.8</v>
      </c>
      <c r="BH33" s="619"/>
      <c r="BI33" s="619"/>
      <c r="BJ33" s="619"/>
      <c r="BK33" s="619"/>
      <c r="BL33" s="619"/>
      <c r="BM33" s="665">
        <v>93.6</v>
      </c>
      <c r="BN33" s="619"/>
      <c r="BO33" s="619"/>
      <c r="BP33" s="619"/>
      <c r="BQ33" s="682"/>
      <c r="BR33" s="695">
        <v>97</v>
      </c>
      <c r="BS33" s="619"/>
      <c r="BT33" s="619"/>
      <c r="BU33" s="619"/>
      <c r="BV33" s="619"/>
      <c r="BW33" s="619"/>
      <c r="BX33" s="665">
        <v>96.4</v>
      </c>
      <c r="BY33" s="619"/>
      <c r="BZ33" s="619"/>
      <c r="CA33" s="619"/>
      <c r="CB33" s="682"/>
      <c r="CD33" s="631" t="s">
        <v>308</v>
      </c>
      <c r="CE33" s="632"/>
      <c r="CF33" s="632"/>
      <c r="CG33" s="632"/>
      <c r="CH33" s="632"/>
      <c r="CI33" s="632"/>
      <c r="CJ33" s="632"/>
      <c r="CK33" s="632"/>
      <c r="CL33" s="632"/>
      <c r="CM33" s="632"/>
      <c r="CN33" s="632"/>
      <c r="CO33" s="632"/>
      <c r="CP33" s="632"/>
      <c r="CQ33" s="633"/>
      <c r="CR33" s="634">
        <v>6556888</v>
      </c>
      <c r="CS33" s="647"/>
      <c r="CT33" s="647"/>
      <c r="CU33" s="647"/>
      <c r="CV33" s="647"/>
      <c r="CW33" s="647"/>
      <c r="CX33" s="647"/>
      <c r="CY33" s="648"/>
      <c r="CZ33" s="637">
        <v>52.2</v>
      </c>
      <c r="DA33" s="649"/>
      <c r="DB33" s="649"/>
      <c r="DC33" s="650"/>
      <c r="DD33" s="640">
        <v>1913791</v>
      </c>
      <c r="DE33" s="647"/>
      <c r="DF33" s="647"/>
      <c r="DG33" s="647"/>
      <c r="DH33" s="647"/>
      <c r="DI33" s="647"/>
      <c r="DJ33" s="647"/>
      <c r="DK33" s="648"/>
      <c r="DL33" s="640">
        <v>1153863</v>
      </c>
      <c r="DM33" s="647"/>
      <c r="DN33" s="647"/>
      <c r="DO33" s="647"/>
      <c r="DP33" s="647"/>
      <c r="DQ33" s="647"/>
      <c r="DR33" s="647"/>
      <c r="DS33" s="647"/>
      <c r="DT33" s="647"/>
      <c r="DU33" s="647"/>
      <c r="DV33" s="648"/>
      <c r="DW33" s="637">
        <v>38.9</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79665</v>
      </c>
      <c r="S34" s="635"/>
      <c r="T34" s="635"/>
      <c r="U34" s="635"/>
      <c r="V34" s="635"/>
      <c r="W34" s="635"/>
      <c r="X34" s="635"/>
      <c r="Y34" s="636"/>
      <c r="Z34" s="672">
        <v>0.6</v>
      </c>
      <c r="AA34" s="672"/>
      <c r="AB34" s="672"/>
      <c r="AC34" s="672"/>
      <c r="AD34" s="673" t="s">
        <v>123</v>
      </c>
      <c r="AE34" s="673"/>
      <c r="AF34" s="673"/>
      <c r="AG34" s="673"/>
      <c r="AH34" s="673"/>
      <c r="AI34" s="673"/>
      <c r="AJ34" s="673"/>
      <c r="AK34" s="673"/>
      <c r="AL34" s="637" t="s">
        <v>123</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1780568</v>
      </c>
      <c r="CS34" s="635"/>
      <c r="CT34" s="635"/>
      <c r="CU34" s="635"/>
      <c r="CV34" s="635"/>
      <c r="CW34" s="635"/>
      <c r="CX34" s="635"/>
      <c r="CY34" s="636"/>
      <c r="CZ34" s="637">
        <v>14.2</v>
      </c>
      <c r="DA34" s="649"/>
      <c r="DB34" s="649"/>
      <c r="DC34" s="650"/>
      <c r="DD34" s="640">
        <v>638548</v>
      </c>
      <c r="DE34" s="635"/>
      <c r="DF34" s="635"/>
      <c r="DG34" s="635"/>
      <c r="DH34" s="635"/>
      <c r="DI34" s="635"/>
      <c r="DJ34" s="635"/>
      <c r="DK34" s="636"/>
      <c r="DL34" s="640">
        <v>408782</v>
      </c>
      <c r="DM34" s="635"/>
      <c r="DN34" s="635"/>
      <c r="DO34" s="635"/>
      <c r="DP34" s="635"/>
      <c r="DQ34" s="635"/>
      <c r="DR34" s="635"/>
      <c r="DS34" s="635"/>
      <c r="DT34" s="635"/>
      <c r="DU34" s="635"/>
      <c r="DV34" s="636"/>
      <c r="DW34" s="637">
        <v>13.8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3053823</v>
      </c>
      <c r="S35" s="635"/>
      <c r="T35" s="635"/>
      <c r="U35" s="635"/>
      <c r="V35" s="635"/>
      <c r="W35" s="635"/>
      <c r="X35" s="635"/>
      <c r="Y35" s="636"/>
      <c r="Z35" s="672">
        <v>22.4</v>
      </c>
      <c r="AA35" s="672"/>
      <c r="AB35" s="672"/>
      <c r="AC35" s="672"/>
      <c r="AD35" s="673" t="s">
        <v>123</v>
      </c>
      <c r="AE35" s="673"/>
      <c r="AF35" s="673"/>
      <c r="AG35" s="673"/>
      <c r="AH35" s="673"/>
      <c r="AI35" s="673"/>
      <c r="AJ35" s="673"/>
      <c r="AK35" s="673"/>
      <c r="AL35" s="637" t="s">
        <v>123</v>
      </c>
      <c r="AM35" s="638"/>
      <c r="AN35" s="638"/>
      <c r="AO35" s="674"/>
      <c r="AP35" s="204"/>
      <c r="AQ35" s="692" t="s">
        <v>312</v>
      </c>
      <c r="AR35" s="693"/>
      <c r="AS35" s="693"/>
      <c r="AT35" s="693"/>
      <c r="AU35" s="693"/>
      <c r="AV35" s="693"/>
      <c r="AW35" s="693"/>
      <c r="AX35" s="693"/>
      <c r="AY35" s="693"/>
      <c r="AZ35" s="693"/>
      <c r="BA35" s="693"/>
      <c r="BB35" s="693"/>
      <c r="BC35" s="693"/>
      <c r="BD35" s="693"/>
      <c r="BE35" s="693"/>
      <c r="BF35" s="694"/>
      <c r="BG35" s="692" t="s">
        <v>313</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314</v>
      </c>
      <c r="CE35" s="632"/>
      <c r="CF35" s="632"/>
      <c r="CG35" s="632"/>
      <c r="CH35" s="632"/>
      <c r="CI35" s="632"/>
      <c r="CJ35" s="632"/>
      <c r="CK35" s="632"/>
      <c r="CL35" s="632"/>
      <c r="CM35" s="632"/>
      <c r="CN35" s="632"/>
      <c r="CO35" s="632"/>
      <c r="CP35" s="632"/>
      <c r="CQ35" s="633"/>
      <c r="CR35" s="634">
        <v>430832</v>
      </c>
      <c r="CS35" s="647"/>
      <c r="CT35" s="647"/>
      <c r="CU35" s="647"/>
      <c r="CV35" s="647"/>
      <c r="CW35" s="647"/>
      <c r="CX35" s="647"/>
      <c r="CY35" s="648"/>
      <c r="CZ35" s="637">
        <v>3.4</v>
      </c>
      <c r="DA35" s="649"/>
      <c r="DB35" s="649"/>
      <c r="DC35" s="650"/>
      <c r="DD35" s="640">
        <v>203165</v>
      </c>
      <c r="DE35" s="647"/>
      <c r="DF35" s="647"/>
      <c r="DG35" s="647"/>
      <c r="DH35" s="647"/>
      <c r="DI35" s="647"/>
      <c r="DJ35" s="647"/>
      <c r="DK35" s="648"/>
      <c r="DL35" s="640">
        <v>104357</v>
      </c>
      <c r="DM35" s="647"/>
      <c r="DN35" s="647"/>
      <c r="DO35" s="647"/>
      <c r="DP35" s="647"/>
      <c r="DQ35" s="647"/>
      <c r="DR35" s="647"/>
      <c r="DS35" s="647"/>
      <c r="DT35" s="647"/>
      <c r="DU35" s="647"/>
      <c r="DV35" s="648"/>
      <c r="DW35" s="637">
        <v>3.5</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421090</v>
      </c>
      <c r="S36" s="635"/>
      <c r="T36" s="635"/>
      <c r="U36" s="635"/>
      <c r="V36" s="635"/>
      <c r="W36" s="635"/>
      <c r="X36" s="635"/>
      <c r="Y36" s="636"/>
      <c r="Z36" s="672">
        <v>3.1</v>
      </c>
      <c r="AA36" s="672"/>
      <c r="AB36" s="672"/>
      <c r="AC36" s="672"/>
      <c r="AD36" s="673" t="s">
        <v>123</v>
      </c>
      <c r="AE36" s="673"/>
      <c r="AF36" s="673"/>
      <c r="AG36" s="673"/>
      <c r="AH36" s="673"/>
      <c r="AI36" s="673"/>
      <c r="AJ36" s="673"/>
      <c r="AK36" s="673"/>
      <c r="AL36" s="637" t="s">
        <v>123</v>
      </c>
      <c r="AM36" s="638"/>
      <c r="AN36" s="638"/>
      <c r="AO36" s="674"/>
      <c r="AP36" s="204"/>
      <c r="AQ36" s="683" t="s">
        <v>316</v>
      </c>
      <c r="AR36" s="684"/>
      <c r="AS36" s="684"/>
      <c r="AT36" s="684"/>
      <c r="AU36" s="684"/>
      <c r="AV36" s="684"/>
      <c r="AW36" s="684"/>
      <c r="AX36" s="684"/>
      <c r="AY36" s="685"/>
      <c r="AZ36" s="686">
        <v>434443</v>
      </c>
      <c r="BA36" s="687"/>
      <c r="BB36" s="687"/>
      <c r="BC36" s="687"/>
      <c r="BD36" s="687"/>
      <c r="BE36" s="687"/>
      <c r="BF36" s="688"/>
      <c r="BG36" s="689" t="s">
        <v>317</v>
      </c>
      <c r="BH36" s="690"/>
      <c r="BI36" s="690"/>
      <c r="BJ36" s="690"/>
      <c r="BK36" s="690"/>
      <c r="BL36" s="690"/>
      <c r="BM36" s="690"/>
      <c r="BN36" s="690"/>
      <c r="BO36" s="690"/>
      <c r="BP36" s="690"/>
      <c r="BQ36" s="690"/>
      <c r="BR36" s="690"/>
      <c r="BS36" s="690"/>
      <c r="BT36" s="690"/>
      <c r="BU36" s="691"/>
      <c r="BV36" s="686">
        <v>117550</v>
      </c>
      <c r="BW36" s="687"/>
      <c r="BX36" s="687"/>
      <c r="BY36" s="687"/>
      <c r="BZ36" s="687"/>
      <c r="CA36" s="687"/>
      <c r="CB36" s="688"/>
      <c r="CD36" s="631" t="s">
        <v>318</v>
      </c>
      <c r="CE36" s="632"/>
      <c r="CF36" s="632"/>
      <c r="CG36" s="632"/>
      <c r="CH36" s="632"/>
      <c r="CI36" s="632"/>
      <c r="CJ36" s="632"/>
      <c r="CK36" s="632"/>
      <c r="CL36" s="632"/>
      <c r="CM36" s="632"/>
      <c r="CN36" s="632"/>
      <c r="CO36" s="632"/>
      <c r="CP36" s="632"/>
      <c r="CQ36" s="633"/>
      <c r="CR36" s="634">
        <v>1790915</v>
      </c>
      <c r="CS36" s="635"/>
      <c r="CT36" s="635"/>
      <c r="CU36" s="635"/>
      <c r="CV36" s="635"/>
      <c r="CW36" s="635"/>
      <c r="CX36" s="635"/>
      <c r="CY36" s="636"/>
      <c r="CZ36" s="637">
        <v>14.3</v>
      </c>
      <c r="DA36" s="649"/>
      <c r="DB36" s="649"/>
      <c r="DC36" s="650"/>
      <c r="DD36" s="640">
        <v>539313</v>
      </c>
      <c r="DE36" s="635"/>
      <c r="DF36" s="635"/>
      <c r="DG36" s="635"/>
      <c r="DH36" s="635"/>
      <c r="DI36" s="635"/>
      <c r="DJ36" s="635"/>
      <c r="DK36" s="636"/>
      <c r="DL36" s="640">
        <v>385652</v>
      </c>
      <c r="DM36" s="635"/>
      <c r="DN36" s="635"/>
      <c r="DO36" s="635"/>
      <c r="DP36" s="635"/>
      <c r="DQ36" s="635"/>
      <c r="DR36" s="635"/>
      <c r="DS36" s="635"/>
      <c r="DT36" s="635"/>
      <c r="DU36" s="635"/>
      <c r="DV36" s="636"/>
      <c r="DW36" s="637">
        <v>13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332034</v>
      </c>
      <c r="S37" s="635"/>
      <c r="T37" s="635"/>
      <c r="U37" s="635"/>
      <c r="V37" s="635"/>
      <c r="W37" s="635"/>
      <c r="X37" s="635"/>
      <c r="Y37" s="636"/>
      <c r="Z37" s="672">
        <v>2.4</v>
      </c>
      <c r="AA37" s="672"/>
      <c r="AB37" s="672"/>
      <c r="AC37" s="672"/>
      <c r="AD37" s="673">
        <v>730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123563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117550</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239593</v>
      </c>
      <c r="CS37" s="647"/>
      <c r="CT37" s="647"/>
      <c r="CU37" s="647"/>
      <c r="CV37" s="647"/>
      <c r="CW37" s="647"/>
      <c r="CX37" s="647"/>
      <c r="CY37" s="648"/>
      <c r="CZ37" s="637">
        <v>1.9</v>
      </c>
      <c r="DA37" s="649"/>
      <c r="DB37" s="649"/>
      <c r="DC37" s="650"/>
      <c r="DD37" s="640">
        <v>233873</v>
      </c>
      <c r="DE37" s="647"/>
      <c r="DF37" s="647"/>
      <c r="DG37" s="647"/>
      <c r="DH37" s="647"/>
      <c r="DI37" s="647"/>
      <c r="DJ37" s="647"/>
      <c r="DK37" s="648"/>
      <c r="DL37" s="640">
        <v>233873</v>
      </c>
      <c r="DM37" s="647"/>
      <c r="DN37" s="647"/>
      <c r="DO37" s="647"/>
      <c r="DP37" s="647"/>
      <c r="DQ37" s="647"/>
      <c r="DR37" s="647"/>
      <c r="DS37" s="647"/>
      <c r="DT37" s="647"/>
      <c r="DU37" s="647"/>
      <c r="DV37" s="648"/>
      <c r="DW37" s="637">
        <v>7.9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83725</v>
      </c>
      <c r="S38" s="635"/>
      <c r="T38" s="635"/>
      <c r="U38" s="635"/>
      <c r="V38" s="635"/>
      <c r="W38" s="635"/>
      <c r="X38" s="635"/>
      <c r="Y38" s="636"/>
      <c r="Z38" s="672">
        <v>0.6</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45758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919</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434443</v>
      </c>
      <c r="CS38" s="635"/>
      <c r="CT38" s="635"/>
      <c r="CU38" s="635"/>
      <c r="CV38" s="635"/>
      <c r="CW38" s="635"/>
      <c r="CX38" s="635"/>
      <c r="CY38" s="636"/>
      <c r="CZ38" s="637">
        <v>3.5</v>
      </c>
      <c r="DA38" s="649"/>
      <c r="DB38" s="649"/>
      <c r="DC38" s="650"/>
      <c r="DD38" s="640">
        <v>354348</v>
      </c>
      <c r="DE38" s="635"/>
      <c r="DF38" s="635"/>
      <c r="DG38" s="635"/>
      <c r="DH38" s="635"/>
      <c r="DI38" s="635"/>
      <c r="DJ38" s="635"/>
      <c r="DK38" s="636"/>
      <c r="DL38" s="640">
        <v>255072</v>
      </c>
      <c r="DM38" s="635"/>
      <c r="DN38" s="635"/>
      <c r="DO38" s="635"/>
      <c r="DP38" s="635"/>
      <c r="DQ38" s="635"/>
      <c r="DR38" s="635"/>
      <c r="DS38" s="635"/>
      <c r="DT38" s="635"/>
      <c r="DU38" s="635"/>
      <c r="DV38" s="636"/>
      <c r="DW38" s="637">
        <v>8.6</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t="s">
        <v>123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1515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2116836</v>
      </c>
      <c r="CS39" s="647"/>
      <c r="CT39" s="647"/>
      <c r="CU39" s="647"/>
      <c r="CV39" s="647"/>
      <c r="CW39" s="647"/>
      <c r="CX39" s="647"/>
      <c r="CY39" s="648"/>
      <c r="CZ39" s="637">
        <v>16.899999999999999</v>
      </c>
      <c r="DA39" s="649"/>
      <c r="DB39" s="649"/>
      <c r="DC39" s="650"/>
      <c r="DD39" s="640">
        <v>178417</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6225</v>
      </c>
      <c r="S40" s="635"/>
      <c r="T40" s="635"/>
      <c r="U40" s="635"/>
      <c r="V40" s="635"/>
      <c r="W40" s="635"/>
      <c r="X40" s="635"/>
      <c r="Y40" s="636"/>
      <c r="Z40" s="672">
        <v>0</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t="s">
        <v>123</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7</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3294</v>
      </c>
      <c r="CS40" s="635"/>
      <c r="CT40" s="635"/>
      <c r="CU40" s="635"/>
      <c r="CV40" s="635"/>
      <c r="CW40" s="635"/>
      <c r="CX40" s="635"/>
      <c r="CY40" s="636"/>
      <c r="CZ40" s="637">
        <v>0</v>
      </c>
      <c r="DA40" s="649"/>
      <c r="DB40" s="649"/>
      <c r="DC40" s="650"/>
      <c r="DD40" s="640" t="s">
        <v>123</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13641845</v>
      </c>
      <c r="S41" s="659"/>
      <c r="T41" s="659"/>
      <c r="U41" s="659"/>
      <c r="V41" s="659"/>
      <c r="W41" s="659"/>
      <c r="X41" s="659"/>
      <c r="Y41" s="662"/>
      <c r="Z41" s="663">
        <v>100</v>
      </c>
      <c r="AA41" s="663"/>
      <c r="AB41" s="663"/>
      <c r="AC41" s="663"/>
      <c r="AD41" s="664">
        <v>2958212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94884</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42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170238</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480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4220381</v>
      </c>
      <c r="CS42" s="647"/>
      <c r="CT42" s="647"/>
      <c r="CU42" s="647"/>
      <c r="CV42" s="647"/>
      <c r="CW42" s="647"/>
      <c r="CX42" s="647"/>
      <c r="CY42" s="648"/>
      <c r="CZ42" s="637">
        <v>33.6</v>
      </c>
      <c r="DA42" s="649"/>
      <c r="DB42" s="649"/>
      <c r="DC42" s="650"/>
      <c r="DD42" s="640">
        <v>749030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53729</v>
      </c>
      <c r="CS43" s="647"/>
      <c r="CT43" s="647"/>
      <c r="CU43" s="647"/>
      <c r="CV43" s="647"/>
      <c r="CW43" s="647"/>
      <c r="CX43" s="647"/>
      <c r="CY43" s="648"/>
      <c r="CZ43" s="637">
        <v>0.4</v>
      </c>
      <c r="DA43" s="649"/>
      <c r="DB43" s="649"/>
      <c r="DC43" s="650"/>
      <c r="DD43" s="640">
        <v>53729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4220381</v>
      </c>
      <c r="CS44" s="635"/>
      <c r="CT44" s="635"/>
      <c r="CU44" s="635"/>
      <c r="CV44" s="635"/>
      <c r="CW44" s="635"/>
      <c r="CX44" s="635"/>
      <c r="CY44" s="636"/>
      <c r="CZ44" s="637">
        <v>33.6</v>
      </c>
      <c r="DA44" s="638"/>
      <c r="DB44" s="638"/>
      <c r="DC44" s="639"/>
      <c r="DD44" s="640">
        <v>749030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4076532</v>
      </c>
      <c r="CS45" s="647"/>
      <c r="CT45" s="647"/>
      <c r="CU45" s="647"/>
      <c r="CV45" s="647"/>
      <c r="CW45" s="647"/>
      <c r="CX45" s="647"/>
      <c r="CY45" s="648"/>
      <c r="CZ45" s="637">
        <v>32.5</v>
      </c>
      <c r="DA45" s="649"/>
      <c r="DB45" s="649"/>
      <c r="DC45" s="650"/>
      <c r="DD45" s="640">
        <v>697848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117243</v>
      </c>
      <c r="CS46" s="635"/>
      <c r="CT46" s="635"/>
      <c r="CU46" s="635"/>
      <c r="CV46" s="635"/>
      <c r="CW46" s="635"/>
      <c r="CX46" s="635"/>
      <c r="CY46" s="636"/>
      <c r="CZ46" s="637">
        <v>0.9</v>
      </c>
      <c r="DA46" s="638"/>
      <c r="DB46" s="638"/>
      <c r="DC46" s="639"/>
      <c r="DD46" s="640">
        <v>24576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123</v>
      </c>
      <c r="CS47" s="647"/>
      <c r="CT47" s="647"/>
      <c r="CU47" s="647"/>
      <c r="CV47" s="647"/>
      <c r="CW47" s="647"/>
      <c r="CX47" s="647"/>
      <c r="CY47" s="648"/>
      <c r="CZ47" s="637" t="s">
        <v>123</v>
      </c>
      <c r="DA47" s="649"/>
      <c r="DB47" s="649"/>
      <c r="DC47" s="650"/>
      <c r="DD47" s="640" t="s">
        <v>123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12550864</v>
      </c>
      <c r="CS49" s="619"/>
      <c r="CT49" s="619"/>
      <c r="CU49" s="619"/>
      <c r="CV49" s="619"/>
      <c r="CW49" s="619"/>
      <c r="CX49" s="619"/>
      <c r="CY49" s="620"/>
      <c r="CZ49" s="621">
        <v>100</v>
      </c>
      <c r="DA49" s="622"/>
      <c r="DB49" s="622"/>
      <c r="DC49" s="623"/>
      <c r="DD49" s="624">
        <v>4107661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ZAO+oibEjIFoJ3/p7Kcy1RNxjS3DVokK5HNsIoBIzH6n8coEhs2dMRcXxcTMUCcD50kJ00cz82K9wffRcuJ/w==" saltValue="JoIfFxccZVWsVzqYRGSz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G120" sqref="DG120:DK120"/>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c r="R7" s="1116"/>
      <c r="S7" s="1116"/>
      <c r="T7" s="1116"/>
      <c r="U7" s="1116"/>
      <c r="V7" s="1116"/>
      <c r="W7" s="1116"/>
      <c r="X7" s="1116"/>
      <c r="Y7" s="1116"/>
      <c r="Z7" s="1116"/>
      <c r="AA7" s="1116"/>
      <c r="AB7" s="1116"/>
      <c r="AC7" s="1116"/>
      <c r="AD7" s="1116"/>
      <c r="AE7" s="1117"/>
      <c r="AF7" s="1118">
        <v>864</v>
      </c>
      <c r="AG7" s="1119"/>
      <c r="AH7" s="1119"/>
      <c r="AI7" s="1119"/>
      <c r="AJ7" s="1120"/>
      <c r="AK7" s="1121"/>
      <c r="AL7" s="1122"/>
      <c r="AM7" s="1122"/>
      <c r="AN7" s="1122"/>
      <c r="AO7" s="1122"/>
      <c r="AP7" s="1122"/>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864</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c r="R28" s="1064"/>
      <c r="S28" s="1064"/>
      <c r="T28" s="1064"/>
      <c r="U28" s="1064"/>
      <c r="V28" s="1064"/>
      <c r="W28" s="1064"/>
      <c r="X28" s="1064"/>
      <c r="Y28" s="1064"/>
      <c r="Z28" s="1064"/>
      <c r="AA28" s="1064"/>
      <c r="AB28" s="1064"/>
      <c r="AC28" s="1064"/>
      <c r="AD28" s="1064"/>
      <c r="AE28" s="1065"/>
      <c r="AF28" s="1066">
        <v>118</v>
      </c>
      <c r="AG28" s="1064"/>
      <c r="AH28" s="1064"/>
      <c r="AI28" s="1064"/>
      <c r="AJ28" s="1067"/>
      <c r="AK28" s="1055"/>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c r="R29" s="1052"/>
      <c r="S29" s="1052"/>
      <c r="T29" s="1052"/>
      <c r="U29" s="1052"/>
      <c r="V29" s="1052"/>
      <c r="W29" s="1052"/>
      <c r="X29" s="1052"/>
      <c r="Y29" s="1052"/>
      <c r="Z29" s="1052"/>
      <c r="AA29" s="1052"/>
      <c r="AB29" s="1052"/>
      <c r="AC29" s="1052"/>
      <c r="AD29" s="1052"/>
      <c r="AE29" s="1053"/>
      <c r="AF29" s="1048">
        <v>44</v>
      </c>
      <c r="AG29" s="1049"/>
      <c r="AH29" s="1049"/>
      <c r="AI29" s="1049"/>
      <c r="AJ29" s="1050"/>
      <c r="AK29" s="993"/>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c r="R30" s="1052"/>
      <c r="S30" s="1052"/>
      <c r="T30" s="1052"/>
      <c r="U30" s="1052"/>
      <c r="V30" s="1052"/>
      <c r="W30" s="1052"/>
      <c r="X30" s="1052"/>
      <c r="Y30" s="1052"/>
      <c r="Z30" s="1052"/>
      <c r="AA30" s="1052"/>
      <c r="AB30" s="1052"/>
      <c r="AC30" s="1052"/>
      <c r="AD30" s="1052"/>
      <c r="AE30" s="1053"/>
      <c r="AF30" s="1048" t="s">
        <v>123</v>
      </c>
      <c r="AG30" s="1049"/>
      <c r="AH30" s="1049"/>
      <c r="AI30" s="1049"/>
      <c r="AJ30" s="1050"/>
      <c r="AK30" s="993"/>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t="s">
        <v>123</v>
      </c>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v>13</v>
      </c>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v>12</v>
      </c>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t="s">
        <v>394</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186</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123</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c r="AG68" s="995"/>
      <c r="AH68" s="995"/>
      <c r="AI68" s="995"/>
      <c r="AJ68" s="995"/>
      <c r="AK68" s="995"/>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458063</v>
      </c>
      <c r="AB110" s="902"/>
      <c r="AC110" s="902"/>
      <c r="AD110" s="902"/>
      <c r="AE110" s="903"/>
      <c r="AF110" s="904">
        <v>382345</v>
      </c>
      <c r="AG110" s="902"/>
      <c r="AH110" s="902"/>
      <c r="AI110" s="902"/>
      <c r="AJ110" s="903"/>
      <c r="AK110" s="904">
        <v>363732</v>
      </c>
      <c r="AL110" s="902"/>
      <c r="AM110" s="902"/>
      <c r="AN110" s="902"/>
      <c r="AO110" s="903"/>
      <c r="AP110" s="905">
        <v>13.6</v>
      </c>
      <c r="AQ110" s="906"/>
      <c r="AR110" s="906"/>
      <c r="AS110" s="906"/>
      <c r="AT110" s="907"/>
      <c r="AU110" s="943" t="s">
        <v>70</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2797460</v>
      </c>
      <c r="BR110" s="855"/>
      <c r="BS110" s="855"/>
      <c r="BT110" s="855"/>
      <c r="BU110" s="855"/>
      <c r="BV110" s="855">
        <v>2527675</v>
      </c>
      <c r="BW110" s="855"/>
      <c r="BX110" s="855"/>
      <c r="BY110" s="855"/>
      <c r="BZ110" s="855"/>
      <c r="CA110" s="855">
        <v>2252386</v>
      </c>
      <c r="CB110" s="855"/>
      <c r="CC110" s="855"/>
      <c r="CD110" s="855"/>
      <c r="CE110" s="855"/>
      <c r="CF110" s="879">
        <v>84.2</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492925</v>
      </c>
      <c r="BR112" s="830"/>
      <c r="BS112" s="830"/>
      <c r="BT112" s="830"/>
      <c r="BU112" s="830"/>
      <c r="BV112" s="830">
        <v>430045</v>
      </c>
      <c r="BW112" s="830"/>
      <c r="BX112" s="830"/>
      <c r="BY112" s="830"/>
      <c r="BZ112" s="830"/>
      <c r="CA112" s="830">
        <v>358471</v>
      </c>
      <c r="CB112" s="830"/>
      <c r="CC112" s="830"/>
      <c r="CD112" s="830"/>
      <c r="CE112" s="830"/>
      <c r="CF112" s="888">
        <v>13.4</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86630</v>
      </c>
      <c r="AB113" s="932"/>
      <c r="AC113" s="932"/>
      <c r="AD113" s="932"/>
      <c r="AE113" s="933"/>
      <c r="AF113" s="934">
        <v>85419</v>
      </c>
      <c r="AG113" s="932"/>
      <c r="AH113" s="932"/>
      <c r="AI113" s="932"/>
      <c r="AJ113" s="933"/>
      <c r="AK113" s="934">
        <v>81857</v>
      </c>
      <c r="AL113" s="932"/>
      <c r="AM113" s="932"/>
      <c r="AN113" s="932"/>
      <c r="AO113" s="933"/>
      <c r="AP113" s="935">
        <v>3.1</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5034</v>
      </c>
      <c r="BR113" s="830"/>
      <c r="BS113" s="830"/>
      <c r="BT113" s="830"/>
      <c r="BU113" s="830"/>
      <c r="BV113" s="830">
        <v>7833</v>
      </c>
      <c r="BW113" s="830"/>
      <c r="BX113" s="830"/>
      <c r="BY113" s="830"/>
      <c r="BZ113" s="830"/>
      <c r="CA113" s="830">
        <v>14425</v>
      </c>
      <c r="CB113" s="830"/>
      <c r="CC113" s="830"/>
      <c r="CD113" s="830"/>
      <c r="CE113" s="830"/>
      <c r="CF113" s="888">
        <v>0.5</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123</v>
      </c>
      <c r="AB114" s="793"/>
      <c r="AC114" s="793"/>
      <c r="AD114" s="793"/>
      <c r="AE114" s="794"/>
      <c r="AF114" s="795" t="s">
        <v>123</v>
      </c>
      <c r="AG114" s="793"/>
      <c r="AH114" s="793"/>
      <c r="AI114" s="793"/>
      <c r="AJ114" s="794"/>
      <c r="AK114" s="795" t="s">
        <v>123</v>
      </c>
      <c r="AL114" s="793"/>
      <c r="AM114" s="793"/>
      <c r="AN114" s="793"/>
      <c r="AO114" s="794"/>
      <c r="AP114" s="837" t="s">
        <v>123</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210087</v>
      </c>
      <c r="BR114" s="830"/>
      <c r="BS114" s="830"/>
      <c r="BT114" s="830"/>
      <c r="BU114" s="830"/>
      <c r="BV114" s="830">
        <v>189943</v>
      </c>
      <c r="BW114" s="830"/>
      <c r="BX114" s="830"/>
      <c r="BY114" s="830"/>
      <c r="BZ114" s="830"/>
      <c r="CA114" s="830">
        <v>203388</v>
      </c>
      <c r="CB114" s="830"/>
      <c r="CC114" s="830"/>
      <c r="CD114" s="830"/>
      <c r="CE114" s="830"/>
      <c r="CF114" s="888">
        <v>7.6</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544693</v>
      </c>
      <c r="AB117" s="916"/>
      <c r="AC117" s="916"/>
      <c r="AD117" s="916"/>
      <c r="AE117" s="917"/>
      <c r="AF117" s="918">
        <v>467764</v>
      </c>
      <c r="AG117" s="916"/>
      <c r="AH117" s="916"/>
      <c r="AI117" s="916"/>
      <c r="AJ117" s="917"/>
      <c r="AK117" s="918">
        <v>445589</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3505506</v>
      </c>
      <c r="BR119" s="858"/>
      <c r="BS119" s="858"/>
      <c r="BT119" s="858"/>
      <c r="BU119" s="858"/>
      <c r="BV119" s="858">
        <v>3155496</v>
      </c>
      <c r="BW119" s="858"/>
      <c r="BX119" s="858"/>
      <c r="BY119" s="858"/>
      <c r="BZ119" s="858"/>
      <c r="CA119" s="858">
        <v>2828670</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14301725</v>
      </c>
      <c r="BR120" s="855"/>
      <c r="BS120" s="855"/>
      <c r="BT120" s="855"/>
      <c r="BU120" s="855"/>
      <c r="BV120" s="855">
        <v>12658395</v>
      </c>
      <c r="BW120" s="855"/>
      <c r="BX120" s="855"/>
      <c r="BY120" s="855"/>
      <c r="BZ120" s="855"/>
      <c r="CA120" s="855">
        <v>12041565</v>
      </c>
      <c r="CB120" s="855"/>
      <c r="CC120" s="855"/>
      <c r="CD120" s="855"/>
      <c r="CE120" s="855"/>
      <c r="CF120" s="879">
        <v>450.2</v>
      </c>
      <c r="CG120" s="880"/>
      <c r="CH120" s="880"/>
      <c r="CI120" s="880"/>
      <c r="CJ120" s="880"/>
      <c r="CK120" s="881" t="s">
        <v>446</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123</v>
      </c>
      <c r="DH120" s="855"/>
      <c r="DI120" s="855"/>
      <c r="DJ120" s="855"/>
      <c r="DK120" s="855"/>
      <c r="DL120" s="855" t="s">
        <v>123</v>
      </c>
      <c r="DM120" s="855"/>
      <c r="DN120" s="855"/>
      <c r="DO120" s="855"/>
      <c r="DP120" s="855"/>
      <c r="DQ120" s="855">
        <v>297046</v>
      </c>
      <c r="DR120" s="855"/>
      <c r="DS120" s="855"/>
      <c r="DT120" s="855"/>
      <c r="DU120" s="855"/>
      <c r="DV120" s="856">
        <v>11.1</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t="s">
        <v>123</v>
      </c>
      <c r="BR121" s="830"/>
      <c r="BS121" s="830"/>
      <c r="BT121" s="830"/>
      <c r="BU121" s="830"/>
      <c r="BV121" s="830" t="s">
        <v>123</v>
      </c>
      <c r="BW121" s="830"/>
      <c r="BX121" s="830"/>
      <c r="BY121" s="830"/>
      <c r="BZ121" s="830"/>
      <c r="CA121" s="830" t="s">
        <v>123</v>
      </c>
      <c r="CB121" s="830"/>
      <c r="CC121" s="830"/>
      <c r="CD121" s="830"/>
      <c r="CE121" s="830"/>
      <c r="CF121" s="888" t="s">
        <v>123</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123</v>
      </c>
      <c r="DH121" s="830"/>
      <c r="DI121" s="830"/>
      <c r="DJ121" s="830"/>
      <c r="DK121" s="830"/>
      <c r="DL121" s="830" t="s">
        <v>123</v>
      </c>
      <c r="DM121" s="830"/>
      <c r="DN121" s="830"/>
      <c r="DO121" s="830"/>
      <c r="DP121" s="830"/>
      <c r="DQ121" s="830">
        <v>61425</v>
      </c>
      <c r="DR121" s="830"/>
      <c r="DS121" s="830"/>
      <c r="DT121" s="830"/>
      <c r="DU121" s="830"/>
      <c r="DV121" s="807">
        <v>2.2999999999999998</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1642356</v>
      </c>
      <c r="BR122" s="858"/>
      <c r="BS122" s="858"/>
      <c r="BT122" s="858"/>
      <c r="BU122" s="858"/>
      <c r="BV122" s="858">
        <v>1863574</v>
      </c>
      <c r="BW122" s="858"/>
      <c r="BX122" s="858"/>
      <c r="BY122" s="858"/>
      <c r="BZ122" s="858"/>
      <c r="CA122" s="858">
        <v>1989988</v>
      </c>
      <c r="CB122" s="858"/>
      <c r="CC122" s="858"/>
      <c r="CD122" s="858"/>
      <c r="CE122" s="858"/>
      <c r="CF122" s="859">
        <v>74.400000000000006</v>
      </c>
      <c r="CG122" s="860"/>
      <c r="CH122" s="860"/>
      <c r="CI122" s="860"/>
      <c r="CJ122" s="860"/>
      <c r="CK122" s="882"/>
      <c r="CL122" s="868"/>
      <c r="CM122" s="868"/>
      <c r="CN122" s="868"/>
      <c r="CO122" s="869"/>
      <c r="CP122" s="848" t="s">
        <v>450</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15944081</v>
      </c>
      <c r="BR123" s="846"/>
      <c r="BS123" s="846"/>
      <c r="BT123" s="846"/>
      <c r="BU123" s="846"/>
      <c r="BV123" s="846">
        <v>14521969</v>
      </c>
      <c r="BW123" s="846"/>
      <c r="BX123" s="846"/>
      <c r="BY123" s="846"/>
      <c r="BZ123" s="846"/>
      <c r="CA123" s="846">
        <v>14031553</v>
      </c>
      <c r="CB123" s="846"/>
      <c r="CC123" s="846"/>
      <c r="CD123" s="846"/>
      <c r="CE123" s="846"/>
      <c r="CF123" s="761"/>
      <c r="CG123" s="762"/>
      <c r="CH123" s="762"/>
      <c r="CI123" s="762"/>
      <c r="CJ123" s="847"/>
      <c r="CK123" s="882"/>
      <c r="CL123" s="868"/>
      <c r="CM123" s="868"/>
      <c r="CN123" s="868"/>
      <c r="CO123" s="869"/>
      <c r="CP123" s="848" t="s">
        <v>452</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492925</v>
      </c>
      <c r="DH124" s="777"/>
      <c r="DI124" s="777"/>
      <c r="DJ124" s="777"/>
      <c r="DK124" s="778"/>
      <c r="DL124" s="779">
        <v>430045</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t="s">
        <v>123</v>
      </c>
      <c r="AB128" s="814"/>
      <c r="AC128" s="814"/>
      <c r="AD128" s="814"/>
      <c r="AE128" s="815"/>
      <c r="AF128" s="816" t="s">
        <v>123</v>
      </c>
      <c r="AG128" s="814"/>
      <c r="AH128" s="814"/>
      <c r="AI128" s="814"/>
      <c r="AJ128" s="815"/>
      <c r="AK128" s="816" t="s">
        <v>123</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2976030</v>
      </c>
      <c r="AB129" s="793"/>
      <c r="AC129" s="793"/>
      <c r="AD129" s="793"/>
      <c r="AE129" s="794"/>
      <c r="AF129" s="795">
        <v>2957782</v>
      </c>
      <c r="AG129" s="793"/>
      <c r="AH129" s="793"/>
      <c r="AI129" s="793"/>
      <c r="AJ129" s="794"/>
      <c r="AK129" s="795">
        <v>2974235</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365978</v>
      </c>
      <c r="AB130" s="793"/>
      <c r="AC130" s="793"/>
      <c r="AD130" s="793"/>
      <c r="AE130" s="794"/>
      <c r="AF130" s="795">
        <v>318270</v>
      </c>
      <c r="AG130" s="793"/>
      <c r="AH130" s="793"/>
      <c r="AI130" s="793"/>
      <c r="AJ130" s="794"/>
      <c r="AK130" s="795">
        <v>299551</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5.9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2610052</v>
      </c>
      <c r="AB131" s="777"/>
      <c r="AC131" s="777"/>
      <c r="AD131" s="777"/>
      <c r="AE131" s="778"/>
      <c r="AF131" s="779">
        <v>2639512</v>
      </c>
      <c r="AG131" s="777"/>
      <c r="AH131" s="777"/>
      <c r="AI131" s="777"/>
      <c r="AJ131" s="778"/>
      <c r="AK131" s="779">
        <v>2674684</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6.8471815889999998</v>
      </c>
      <c r="AB132" s="758"/>
      <c r="AC132" s="758"/>
      <c r="AD132" s="758"/>
      <c r="AE132" s="759"/>
      <c r="AF132" s="760">
        <v>5.6636984410000002</v>
      </c>
      <c r="AG132" s="758"/>
      <c r="AH132" s="758"/>
      <c r="AI132" s="758"/>
      <c r="AJ132" s="759"/>
      <c r="AK132" s="760">
        <v>5.4600094810000002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6.6</v>
      </c>
      <c r="AB133" s="737"/>
      <c r="AC133" s="737"/>
      <c r="AD133" s="737"/>
      <c r="AE133" s="738"/>
      <c r="AF133" s="736">
        <v>6.4</v>
      </c>
      <c r="AG133" s="737"/>
      <c r="AH133" s="737"/>
      <c r="AI133" s="737"/>
      <c r="AJ133" s="738"/>
      <c r="AK133" s="736">
        <v>5.9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PU5TdRIbNO79fk4+mkreBro8E17iTmj73Hx34F6IVSwmKxKR8FBCVrx3k50VUXqavh72SxjLJxIFl6wtkl8kw==" saltValue="7nqCzlbaH4WqqwCvZdKU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lwzsIRyiBeVbEnptxabebbYPyqr1z63zsRl55vt9ECUei5xAILFsSXhQiydafg18bdH+2zDOlI5GgXtV+WkCA==" saltValue="5PtiSnuov5OjnnOzLtz3T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8rkI4hXKD4zNKpnq2Am3HqZNAA6pwjJ2uSMEjodTkDAeI4k5uM/2evNKeUKTS9IgLhHo8Usb2IJm4uewEvulg==" saltValue="E4/9CqrF9Mj6TFtPnTx8U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 x14ac:dyDescent="0.2">
      <c r="A8" s="247"/>
      <c r="AK8" s="256"/>
      <c r="AL8" s="257"/>
      <c r="AM8" s="257"/>
      <c r="AN8" s="258"/>
      <c r="AO8" s="1132"/>
      <c r="AP8" s="259" t="s">
        <v>483</v>
      </c>
      <c r="AQ8" s="260" t="s">
        <v>484</v>
      </c>
      <c r="AR8" s="261" t="s">
        <v>485</v>
      </c>
    </row>
    <row r="9" spans="1:46" ht="13" x14ac:dyDescent="0.2">
      <c r="A9" s="247"/>
      <c r="AK9" s="1143" t="s">
        <v>486</v>
      </c>
      <c r="AL9" s="1144"/>
      <c r="AM9" s="1144"/>
      <c r="AN9" s="1145"/>
      <c r="AO9" s="262">
        <v>1093653</v>
      </c>
      <c r="AP9" s="262">
        <v>242710</v>
      </c>
      <c r="AQ9" s="263">
        <v>263788</v>
      </c>
      <c r="AR9" s="264">
        <v>-8</v>
      </c>
    </row>
    <row r="10" spans="1:46" ht="13.5" customHeight="1" x14ac:dyDescent="0.2">
      <c r="A10" s="247"/>
      <c r="AK10" s="1143" t="s">
        <v>487</v>
      </c>
      <c r="AL10" s="1144"/>
      <c r="AM10" s="1144"/>
      <c r="AN10" s="1145"/>
      <c r="AO10" s="265">
        <v>139503</v>
      </c>
      <c r="AP10" s="265">
        <v>30959</v>
      </c>
      <c r="AQ10" s="266">
        <v>39680</v>
      </c>
      <c r="AR10" s="267">
        <v>-22</v>
      </c>
    </row>
    <row r="11" spans="1:46" ht="13.5" customHeight="1" x14ac:dyDescent="0.2">
      <c r="A11" s="247"/>
      <c r="AK11" s="1143" t="s">
        <v>488</v>
      </c>
      <c r="AL11" s="1144"/>
      <c r="AM11" s="1144"/>
      <c r="AN11" s="1145"/>
      <c r="AO11" s="265" t="s">
        <v>489</v>
      </c>
      <c r="AP11" s="265" t="s">
        <v>489</v>
      </c>
      <c r="AQ11" s="266">
        <v>4557</v>
      </c>
      <c r="AR11" s="267" t="s">
        <v>489</v>
      </c>
    </row>
    <row r="12" spans="1:46" ht="13.5" customHeight="1" x14ac:dyDescent="0.2">
      <c r="A12" s="247"/>
      <c r="AK12" s="1143" t="s">
        <v>490</v>
      </c>
      <c r="AL12" s="1144"/>
      <c r="AM12" s="1144"/>
      <c r="AN12" s="1145"/>
      <c r="AO12" s="265" t="s">
        <v>489</v>
      </c>
      <c r="AP12" s="265" t="s">
        <v>489</v>
      </c>
      <c r="AQ12" s="266" t="s">
        <v>489</v>
      </c>
      <c r="AR12" s="267" t="s">
        <v>489</v>
      </c>
    </row>
    <row r="13" spans="1:46" ht="13.5" customHeight="1" x14ac:dyDescent="0.2">
      <c r="A13" s="247"/>
      <c r="AK13" s="1143" t="s">
        <v>491</v>
      </c>
      <c r="AL13" s="1144"/>
      <c r="AM13" s="1144"/>
      <c r="AN13" s="1145"/>
      <c r="AO13" s="265">
        <v>40365</v>
      </c>
      <c r="AP13" s="265">
        <v>8958</v>
      </c>
      <c r="AQ13" s="266">
        <v>12917</v>
      </c>
      <c r="AR13" s="267">
        <v>-30.6</v>
      </c>
    </row>
    <row r="14" spans="1:46" ht="13.5" customHeight="1" x14ac:dyDescent="0.2">
      <c r="A14" s="247"/>
      <c r="AK14" s="1143" t="s">
        <v>492</v>
      </c>
      <c r="AL14" s="1144"/>
      <c r="AM14" s="1144"/>
      <c r="AN14" s="1145"/>
      <c r="AO14" s="265">
        <v>53729</v>
      </c>
      <c r="AP14" s="265">
        <v>11924</v>
      </c>
      <c r="AQ14" s="266">
        <v>4746</v>
      </c>
      <c r="AR14" s="267">
        <v>151.19999999999999</v>
      </c>
    </row>
    <row r="15" spans="1:46" ht="13.5" customHeight="1" x14ac:dyDescent="0.2">
      <c r="A15" s="247"/>
      <c r="AK15" s="1146" t="s">
        <v>493</v>
      </c>
      <c r="AL15" s="1147"/>
      <c r="AM15" s="1147"/>
      <c r="AN15" s="1148"/>
      <c r="AO15" s="265">
        <v>-73694</v>
      </c>
      <c r="AP15" s="265">
        <v>-16355</v>
      </c>
      <c r="AQ15" s="266">
        <v>-12765</v>
      </c>
      <c r="AR15" s="267">
        <v>28.1</v>
      </c>
    </row>
    <row r="16" spans="1:46" ht="13" x14ac:dyDescent="0.2">
      <c r="A16" s="247"/>
      <c r="AK16" s="1146" t="s">
        <v>178</v>
      </c>
      <c r="AL16" s="1147"/>
      <c r="AM16" s="1147"/>
      <c r="AN16" s="1148"/>
      <c r="AO16" s="265">
        <v>1253556</v>
      </c>
      <c r="AP16" s="265">
        <v>278197</v>
      </c>
      <c r="AQ16" s="266">
        <v>312922</v>
      </c>
      <c r="AR16" s="267">
        <v>-11.1</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49" t="s">
        <v>498</v>
      </c>
      <c r="AL21" s="1150"/>
      <c r="AM21" s="1150"/>
      <c r="AN21" s="1151"/>
      <c r="AO21" s="277">
        <v>13.76</v>
      </c>
      <c r="AP21" s="278">
        <v>24.75</v>
      </c>
      <c r="AQ21" s="279">
        <v>-10.99</v>
      </c>
      <c r="AS21" s="280"/>
      <c r="AT21" s="276"/>
    </row>
    <row r="22" spans="1:46" s="248" customFormat="1" ht="13" x14ac:dyDescent="0.2">
      <c r="A22" s="276"/>
      <c r="AK22" s="1149" t="s">
        <v>499</v>
      </c>
      <c r="AL22" s="1150"/>
      <c r="AM22" s="1150"/>
      <c r="AN22" s="1151"/>
      <c r="AO22" s="281">
        <v>100.2</v>
      </c>
      <c r="AP22" s="282">
        <v>95.6</v>
      </c>
      <c r="AQ22" s="283">
        <v>4.5999999999999996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363732</v>
      </c>
      <c r="AP32" s="291">
        <v>80722</v>
      </c>
      <c r="AQ32" s="292">
        <v>170896</v>
      </c>
      <c r="AR32" s="293">
        <v>-52.8</v>
      </c>
    </row>
    <row r="33" spans="1:46" ht="13.5" customHeight="1" x14ac:dyDescent="0.2">
      <c r="A33" s="247"/>
      <c r="AK33" s="1133" t="s">
        <v>504</v>
      </c>
      <c r="AL33" s="1134"/>
      <c r="AM33" s="1134"/>
      <c r="AN33" s="1135"/>
      <c r="AO33" s="291" t="s">
        <v>489</v>
      </c>
      <c r="AP33" s="291" t="s">
        <v>489</v>
      </c>
      <c r="AQ33" s="292" t="s">
        <v>489</v>
      </c>
      <c r="AR33" s="293" t="s">
        <v>489</v>
      </c>
    </row>
    <row r="34" spans="1:46" ht="27" customHeight="1" x14ac:dyDescent="0.2">
      <c r="A34" s="247"/>
      <c r="AK34" s="1133" t="s">
        <v>505</v>
      </c>
      <c r="AL34" s="1134"/>
      <c r="AM34" s="1134"/>
      <c r="AN34" s="1135"/>
      <c r="AO34" s="291" t="s">
        <v>489</v>
      </c>
      <c r="AP34" s="291" t="s">
        <v>489</v>
      </c>
      <c r="AQ34" s="292">
        <v>5</v>
      </c>
      <c r="AR34" s="293" t="s">
        <v>489</v>
      </c>
    </row>
    <row r="35" spans="1:46" ht="27" customHeight="1" x14ac:dyDescent="0.2">
      <c r="A35" s="247"/>
      <c r="AK35" s="1133" t="s">
        <v>506</v>
      </c>
      <c r="AL35" s="1134"/>
      <c r="AM35" s="1134"/>
      <c r="AN35" s="1135"/>
      <c r="AO35" s="291">
        <v>81857</v>
      </c>
      <c r="AP35" s="291">
        <v>18166</v>
      </c>
      <c r="AQ35" s="292">
        <v>33138</v>
      </c>
      <c r="AR35" s="293">
        <v>-45.2</v>
      </c>
    </row>
    <row r="36" spans="1:46" ht="27" customHeight="1" x14ac:dyDescent="0.2">
      <c r="A36" s="247"/>
      <c r="AK36" s="1133" t="s">
        <v>507</v>
      </c>
      <c r="AL36" s="1134"/>
      <c r="AM36" s="1134"/>
      <c r="AN36" s="1135"/>
      <c r="AO36" s="291" t="s">
        <v>489</v>
      </c>
      <c r="AP36" s="291" t="s">
        <v>489</v>
      </c>
      <c r="AQ36" s="292">
        <v>2943</v>
      </c>
      <c r="AR36" s="293" t="s">
        <v>489</v>
      </c>
    </row>
    <row r="37" spans="1:46" ht="13.5" customHeight="1" x14ac:dyDescent="0.2">
      <c r="A37" s="247"/>
      <c r="AK37" s="1133" t="s">
        <v>508</v>
      </c>
      <c r="AL37" s="1134"/>
      <c r="AM37" s="1134"/>
      <c r="AN37" s="1135"/>
      <c r="AO37" s="291" t="s">
        <v>489</v>
      </c>
      <c r="AP37" s="291" t="s">
        <v>489</v>
      </c>
      <c r="AQ37" s="292">
        <v>1487</v>
      </c>
      <c r="AR37" s="293" t="s">
        <v>489</v>
      </c>
    </row>
    <row r="38" spans="1:46" ht="27" customHeight="1" x14ac:dyDescent="0.2">
      <c r="A38" s="247"/>
      <c r="AK38" s="1136" t="s">
        <v>509</v>
      </c>
      <c r="AL38" s="1137"/>
      <c r="AM38" s="1137"/>
      <c r="AN38" s="1138"/>
      <c r="AO38" s="294" t="s">
        <v>489</v>
      </c>
      <c r="AP38" s="294" t="s">
        <v>489</v>
      </c>
      <c r="AQ38" s="295">
        <v>60</v>
      </c>
      <c r="AR38" s="283" t="s">
        <v>489</v>
      </c>
      <c r="AS38" s="290"/>
    </row>
    <row r="39" spans="1:46" ht="13" x14ac:dyDescent="0.2">
      <c r="A39" s="247"/>
      <c r="AK39" s="1136" t="s">
        <v>510</v>
      </c>
      <c r="AL39" s="1137"/>
      <c r="AM39" s="1137"/>
      <c r="AN39" s="1138"/>
      <c r="AO39" s="291" t="s">
        <v>489</v>
      </c>
      <c r="AP39" s="291" t="s">
        <v>489</v>
      </c>
      <c r="AQ39" s="292">
        <v>-8408</v>
      </c>
      <c r="AR39" s="293" t="s">
        <v>489</v>
      </c>
      <c r="AS39" s="290"/>
    </row>
    <row r="40" spans="1:46" ht="27" customHeight="1" x14ac:dyDescent="0.2">
      <c r="A40" s="247"/>
      <c r="AK40" s="1133" t="s">
        <v>511</v>
      </c>
      <c r="AL40" s="1134"/>
      <c r="AM40" s="1134"/>
      <c r="AN40" s="1135"/>
      <c r="AO40" s="291">
        <v>-299551</v>
      </c>
      <c r="AP40" s="291">
        <v>-66478</v>
      </c>
      <c r="AQ40" s="292">
        <v>-141122</v>
      </c>
      <c r="AR40" s="293">
        <v>-52.9</v>
      </c>
      <c r="AS40" s="290"/>
    </row>
    <row r="41" spans="1:46" ht="13" x14ac:dyDescent="0.2">
      <c r="A41" s="247"/>
      <c r="AK41" s="1139" t="s">
        <v>288</v>
      </c>
      <c r="AL41" s="1140"/>
      <c r="AM41" s="1140"/>
      <c r="AN41" s="1141"/>
      <c r="AO41" s="291">
        <v>146038</v>
      </c>
      <c r="AP41" s="291">
        <v>32410</v>
      </c>
      <c r="AQ41" s="292">
        <v>59000</v>
      </c>
      <c r="AR41" s="293">
        <v>-45.1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 x14ac:dyDescent="0.2">
      <c r="A50" s="247"/>
      <c r="AK50" s="305"/>
      <c r="AL50" s="306"/>
      <c r="AM50" s="1127"/>
      <c r="AN50" s="307" t="s">
        <v>515</v>
      </c>
      <c r="AO50" s="308" t="s">
        <v>516</v>
      </c>
      <c r="AP50" s="309" t="s">
        <v>517</v>
      </c>
      <c r="AQ50" s="310" t="s">
        <v>518</v>
      </c>
      <c r="AR50" s="311" t="s">
        <v>519</v>
      </c>
    </row>
    <row r="51" spans="1:44" ht="13" x14ac:dyDescent="0.2">
      <c r="A51" s="247"/>
      <c r="AK51" s="303" t="s">
        <v>520</v>
      </c>
      <c r="AL51" s="304"/>
      <c r="AM51" s="312">
        <v>5768846</v>
      </c>
      <c r="AN51" s="313">
        <v>1099666</v>
      </c>
      <c r="AO51" s="314">
        <v>102</v>
      </c>
      <c r="AP51" s="315">
        <v>301035</v>
      </c>
      <c r="AQ51" s="316">
        <v>12.2</v>
      </c>
      <c r="AR51" s="317">
        <v>89.8</v>
      </c>
    </row>
    <row r="52" spans="1:44" ht="13" x14ac:dyDescent="0.2">
      <c r="A52" s="247"/>
      <c r="AK52" s="318"/>
      <c r="AL52" s="319" t="s">
        <v>521</v>
      </c>
      <c r="AM52" s="320">
        <v>587803</v>
      </c>
      <c r="AN52" s="321">
        <v>112048</v>
      </c>
      <c r="AO52" s="322">
        <v>19.399999999999999</v>
      </c>
      <c r="AP52" s="323">
        <v>154376</v>
      </c>
      <c r="AQ52" s="324">
        <v>29.1</v>
      </c>
      <c r="AR52" s="325">
        <v>-9.6999999999999993</v>
      </c>
    </row>
    <row r="53" spans="1:44" ht="13" x14ac:dyDescent="0.2">
      <c r="A53" s="247"/>
      <c r="AK53" s="303" t="s">
        <v>522</v>
      </c>
      <c r="AL53" s="304"/>
      <c r="AM53" s="312">
        <v>3113812</v>
      </c>
      <c r="AN53" s="313">
        <v>623261</v>
      </c>
      <c r="AO53" s="314">
        <v>-43.3</v>
      </c>
      <c r="AP53" s="315">
        <v>277467</v>
      </c>
      <c r="AQ53" s="316">
        <v>-7.8</v>
      </c>
      <c r="AR53" s="317">
        <v>-35.5</v>
      </c>
    </row>
    <row r="54" spans="1:44" ht="13" x14ac:dyDescent="0.2">
      <c r="A54" s="247"/>
      <c r="AK54" s="318"/>
      <c r="AL54" s="319" t="s">
        <v>521</v>
      </c>
      <c r="AM54" s="320">
        <v>164997</v>
      </c>
      <c r="AN54" s="321">
        <v>33026</v>
      </c>
      <c r="AO54" s="322">
        <v>-70.5</v>
      </c>
      <c r="AP54" s="323">
        <v>128378</v>
      </c>
      <c r="AQ54" s="324">
        <v>-16.8</v>
      </c>
      <c r="AR54" s="325">
        <v>-53.7</v>
      </c>
    </row>
    <row r="55" spans="1:44" ht="13" x14ac:dyDescent="0.2">
      <c r="A55" s="247"/>
      <c r="AK55" s="303" t="s">
        <v>523</v>
      </c>
      <c r="AL55" s="304"/>
      <c r="AM55" s="312">
        <v>4376702</v>
      </c>
      <c r="AN55" s="313">
        <v>907277</v>
      </c>
      <c r="AO55" s="314">
        <v>45.6</v>
      </c>
      <c r="AP55" s="315">
        <v>282256</v>
      </c>
      <c r="AQ55" s="316">
        <v>1.7</v>
      </c>
      <c r="AR55" s="317">
        <v>43.9</v>
      </c>
    </row>
    <row r="56" spans="1:44" ht="13" x14ac:dyDescent="0.2">
      <c r="A56" s="247"/>
      <c r="AK56" s="318"/>
      <c r="AL56" s="319" t="s">
        <v>521</v>
      </c>
      <c r="AM56" s="320">
        <v>379597</v>
      </c>
      <c r="AN56" s="321">
        <v>78689</v>
      </c>
      <c r="AO56" s="322">
        <v>138.30000000000001</v>
      </c>
      <c r="AP56" s="323">
        <v>145453</v>
      </c>
      <c r="AQ56" s="324">
        <v>13.3</v>
      </c>
      <c r="AR56" s="325">
        <v>125</v>
      </c>
    </row>
    <row r="57" spans="1:44" ht="13" x14ac:dyDescent="0.2">
      <c r="A57" s="247"/>
      <c r="AK57" s="303" t="s">
        <v>524</v>
      </c>
      <c r="AL57" s="304"/>
      <c r="AM57" s="312">
        <v>9298420</v>
      </c>
      <c r="AN57" s="313">
        <v>1984298</v>
      </c>
      <c r="AO57" s="314">
        <v>118.7</v>
      </c>
      <c r="AP57" s="315">
        <v>295341</v>
      </c>
      <c r="AQ57" s="316">
        <v>4.5999999999999996</v>
      </c>
      <c r="AR57" s="317">
        <v>114.1</v>
      </c>
    </row>
    <row r="58" spans="1:44" ht="13" x14ac:dyDescent="0.2">
      <c r="A58" s="247"/>
      <c r="AK58" s="318"/>
      <c r="AL58" s="319" t="s">
        <v>521</v>
      </c>
      <c r="AM58" s="320">
        <v>278039</v>
      </c>
      <c r="AN58" s="321">
        <v>59334</v>
      </c>
      <c r="AO58" s="322">
        <v>-24.6</v>
      </c>
      <c r="AP58" s="323">
        <v>137402</v>
      </c>
      <c r="AQ58" s="324">
        <v>-5.5</v>
      </c>
      <c r="AR58" s="325">
        <v>-19.100000000000001</v>
      </c>
    </row>
    <row r="59" spans="1:44" ht="13" x14ac:dyDescent="0.2">
      <c r="A59" s="247"/>
      <c r="AK59" s="303" t="s">
        <v>525</v>
      </c>
      <c r="AL59" s="304"/>
      <c r="AM59" s="312">
        <v>4220381</v>
      </c>
      <c r="AN59" s="313">
        <v>936614</v>
      </c>
      <c r="AO59" s="314">
        <v>-52.8</v>
      </c>
      <c r="AP59" s="315">
        <v>292845</v>
      </c>
      <c r="AQ59" s="316">
        <v>-0.8</v>
      </c>
      <c r="AR59" s="317">
        <v>-52</v>
      </c>
    </row>
    <row r="60" spans="1:44" ht="13" x14ac:dyDescent="0.2">
      <c r="A60" s="247"/>
      <c r="AK60" s="318"/>
      <c r="AL60" s="319" t="s">
        <v>521</v>
      </c>
      <c r="AM60" s="320">
        <v>117243</v>
      </c>
      <c r="AN60" s="321">
        <v>26019</v>
      </c>
      <c r="AO60" s="322">
        <v>-56.1</v>
      </c>
      <c r="AP60" s="323">
        <v>143187</v>
      </c>
      <c r="AQ60" s="324">
        <v>4.2</v>
      </c>
      <c r="AR60" s="325">
        <v>-60.3</v>
      </c>
    </row>
    <row r="61" spans="1:44" ht="13" x14ac:dyDescent="0.2">
      <c r="A61" s="247"/>
      <c r="AK61" s="303" t="s">
        <v>526</v>
      </c>
      <c r="AL61" s="326"/>
      <c r="AM61" s="312">
        <v>5355632</v>
      </c>
      <c r="AN61" s="313">
        <v>1110223</v>
      </c>
      <c r="AO61" s="314">
        <v>34</v>
      </c>
      <c r="AP61" s="315">
        <v>289789</v>
      </c>
      <c r="AQ61" s="327">
        <v>2</v>
      </c>
      <c r="AR61" s="317">
        <v>32</v>
      </c>
    </row>
    <row r="62" spans="1:44" ht="13" x14ac:dyDescent="0.2">
      <c r="A62" s="247"/>
      <c r="AK62" s="318"/>
      <c r="AL62" s="319" t="s">
        <v>521</v>
      </c>
      <c r="AM62" s="320">
        <v>305536</v>
      </c>
      <c r="AN62" s="321">
        <v>61823</v>
      </c>
      <c r="AO62" s="322">
        <v>1.3</v>
      </c>
      <c r="AP62" s="323">
        <v>141759</v>
      </c>
      <c r="AQ62" s="324">
        <v>4.9000000000000004</v>
      </c>
      <c r="AR62" s="325">
        <v>-3.6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WFqfSIR4VeaTlCWNZANOlHvPoSFU58ves9iwp553nX7IhxSm+dhHSkY5xNtyq1rG7clUZXasrtZKI+iu18+OQ==" saltValue="grgqvc6SNjEgCVER6bjo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FOerYjtxNcMpQ3FE/H+o/74WuOi3gTYVlFlGV/DyC2sfYE9hE2gEWXyly9urDkkHA42nTlMOoA7meH15nlNFcg==" saltValue="5lbQBeuGSmGsDbOyL0ubs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D31" sqref="AD3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aYKXTveMZMW67zjx7HgIhYlbS88homP2+7N94YfCuwgfd95hFJesP4vANPjKcAc3rPyx2z4DfBJHwOt6GW0low==" saltValue="EOFH/0lzgpimf6SDcZX71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83.66</v>
      </c>
      <c r="G47" s="12">
        <v>95.09</v>
      </c>
      <c r="H47" s="12">
        <v>102.28</v>
      </c>
      <c r="I47" s="12">
        <v>121.52</v>
      </c>
      <c r="J47" s="13">
        <v>129.28</v>
      </c>
    </row>
    <row r="48" spans="2:10" ht="57.75" customHeight="1" x14ac:dyDescent="0.2">
      <c r="B48" s="14"/>
      <c r="C48" s="1154" t="s">
        <v>4</v>
      </c>
      <c r="D48" s="1154"/>
      <c r="E48" s="1155"/>
      <c r="F48" s="15">
        <v>34.630000000000003</v>
      </c>
      <c r="G48" s="16">
        <v>2.4500000000000002</v>
      </c>
      <c r="H48" s="16">
        <v>33.93</v>
      </c>
      <c r="I48" s="16">
        <v>15.25</v>
      </c>
      <c r="J48" s="17">
        <v>29.04</v>
      </c>
    </row>
    <row r="49" spans="2:10" ht="57.75" customHeight="1" thickBot="1" x14ac:dyDescent="0.25">
      <c r="B49" s="18"/>
      <c r="C49" s="1156" t="s">
        <v>5</v>
      </c>
      <c r="D49" s="1156"/>
      <c r="E49" s="1157"/>
      <c r="F49" s="19">
        <v>15.32</v>
      </c>
      <c r="G49" s="20" t="s">
        <v>533</v>
      </c>
      <c r="H49" s="20">
        <v>31.36</v>
      </c>
      <c r="I49" s="20" t="s">
        <v>534</v>
      </c>
      <c r="J49" s="21">
        <v>13.9</v>
      </c>
    </row>
    <row r="50" spans="2:10" ht="13" x14ac:dyDescent="0.2"/>
  </sheetData>
  <sheetProtection algorithmName="SHA-512" hashValue="hOxlcdFckCf3XbfoGYrdC5FH9sIvw7Fe6ngtyckyHUPjNE4NlHzizUf2IanBWqKfpsqXnjKH2K9RRw3nViHLlg==" saltValue="MOKIb8TMdP199Up13kW0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I37" sqref="I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535</v>
      </c>
      <c r="D34" s="1162"/>
      <c r="E34" s="1163"/>
      <c r="F34" s="32">
        <v>34.630000000000003</v>
      </c>
      <c r="G34" s="33">
        <v>2.54</v>
      </c>
      <c r="H34" s="33">
        <v>33.93</v>
      </c>
      <c r="I34" s="33">
        <v>15.24</v>
      </c>
      <c r="J34" s="34">
        <v>29.03</v>
      </c>
      <c r="K34" s="22"/>
      <c r="L34" s="22"/>
      <c r="M34" s="22"/>
      <c r="N34" s="22"/>
      <c r="O34" s="22"/>
      <c r="P34" s="22"/>
    </row>
    <row r="35" spans="1:16" ht="39" customHeight="1" x14ac:dyDescent="0.2">
      <c r="A35" s="22"/>
      <c r="B35" s="35"/>
      <c r="C35" s="1158" t="s">
        <v>536</v>
      </c>
      <c r="D35" s="1158"/>
      <c r="E35" s="1159"/>
      <c r="F35" s="36">
        <v>2.38</v>
      </c>
      <c r="G35" s="37">
        <v>4.4000000000000004</v>
      </c>
      <c r="H35" s="37">
        <v>3.68</v>
      </c>
      <c r="I35" s="37">
        <v>3.7</v>
      </c>
      <c r="J35" s="38">
        <v>3.95</v>
      </c>
      <c r="K35" s="22"/>
      <c r="L35" s="22"/>
      <c r="M35" s="22"/>
      <c r="N35" s="22"/>
      <c r="O35" s="22"/>
      <c r="P35" s="22"/>
    </row>
    <row r="36" spans="1:16" ht="39" customHeight="1" x14ac:dyDescent="0.2">
      <c r="A36" s="22"/>
      <c r="B36" s="35"/>
      <c r="C36" s="1158" t="s">
        <v>537</v>
      </c>
      <c r="D36" s="1158"/>
      <c r="E36" s="1159"/>
      <c r="F36" s="36">
        <v>2.91</v>
      </c>
      <c r="G36" s="37">
        <v>1</v>
      </c>
      <c r="H36" s="37">
        <v>1.22</v>
      </c>
      <c r="I36" s="37">
        <v>1.78</v>
      </c>
      <c r="J36" s="38">
        <v>1.47</v>
      </c>
      <c r="K36" s="22"/>
      <c r="L36" s="22"/>
      <c r="M36" s="22"/>
      <c r="N36" s="22"/>
      <c r="O36" s="22"/>
      <c r="P36" s="22"/>
    </row>
    <row r="37" spans="1:16" ht="39" customHeight="1" x14ac:dyDescent="0.2">
      <c r="A37" s="22"/>
      <c r="B37" s="35"/>
      <c r="C37" s="1158" t="s">
        <v>538</v>
      </c>
      <c r="D37" s="1158"/>
      <c r="E37" s="1159"/>
      <c r="F37" s="36" t="s">
        <v>489</v>
      </c>
      <c r="G37" s="37" t="s">
        <v>489</v>
      </c>
      <c r="H37" s="37" t="s">
        <v>489</v>
      </c>
      <c r="I37" s="37" t="s">
        <v>489</v>
      </c>
      <c r="J37" s="38">
        <v>0.43</v>
      </c>
      <c r="K37" s="22"/>
      <c r="L37" s="22"/>
      <c r="M37" s="22"/>
      <c r="N37" s="22"/>
      <c r="O37" s="22"/>
      <c r="P37" s="22"/>
    </row>
    <row r="38" spans="1:16" ht="39" customHeight="1" x14ac:dyDescent="0.2">
      <c r="A38" s="22"/>
      <c r="B38" s="35"/>
      <c r="C38" s="1158" t="s">
        <v>539</v>
      </c>
      <c r="D38" s="1158"/>
      <c r="E38" s="1159"/>
      <c r="F38" s="36" t="s">
        <v>489</v>
      </c>
      <c r="G38" s="37" t="s">
        <v>489</v>
      </c>
      <c r="H38" s="37" t="s">
        <v>489</v>
      </c>
      <c r="I38" s="37" t="s">
        <v>489</v>
      </c>
      <c r="J38" s="38">
        <v>0.4</v>
      </c>
      <c r="K38" s="22"/>
      <c r="L38" s="22"/>
      <c r="M38" s="22"/>
      <c r="N38" s="22"/>
      <c r="O38" s="22"/>
      <c r="P38" s="22"/>
    </row>
    <row r="39" spans="1:16" ht="39" customHeight="1" x14ac:dyDescent="0.2">
      <c r="A39" s="22"/>
      <c r="B39" s="35"/>
      <c r="C39" s="1158" t="s">
        <v>540</v>
      </c>
      <c r="D39" s="1158"/>
      <c r="E39" s="1159"/>
      <c r="F39" s="36">
        <v>0</v>
      </c>
      <c r="G39" s="37">
        <v>0</v>
      </c>
      <c r="H39" s="37">
        <v>0</v>
      </c>
      <c r="I39" s="37">
        <v>0</v>
      </c>
      <c r="J39" s="38">
        <v>0</v>
      </c>
      <c r="K39" s="22"/>
      <c r="L39" s="22"/>
      <c r="M39" s="22"/>
      <c r="N39" s="22"/>
      <c r="O39" s="22"/>
      <c r="P39" s="22"/>
    </row>
    <row r="40" spans="1:16" ht="39" customHeight="1" x14ac:dyDescent="0.2">
      <c r="A40" s="22"/>
      <c r="B40" s="35"/>
      <c r="C40" s="1158" t="s">
        <v>541</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3.3</v>
      </c>
      <c r="G43" s="42">
        <v>2.1800000000000002</v>
      </c>
      <c r="H43" s="42">
        <v>0.02</v>
      </c>
      <c r="I43" s="42">
        <v>1.1200000000000001</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OFeePsRINdMAvwxDlIMebMYDZxb7hEndvdsSHcEtJsLGuVbz6/0YIwH7JHXBnDy8zjHgY8e4YG4J1fBk6QUohQ==" saltValue="jPnqIvZcBNjWSmdQpp1F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463</v>
      </c>
      <c r="L45" s="58">
        <v>506</v>
      </c>
      <c r="M45" s="58">
        <v>458</v>
      </c>
      <c r="N45" s="58">
        <v>382</v>
      </c>
      <c r="O45" s="59">
        <v>364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89</v>
      </c>
      <c r="L48" s="62">
        <v>83</v>
      </c>
      <c r="M48" s="62">
        <v>87</v>
      </c>
      <c r="N48" s="62">
        <v>85</v>
      </c>
      <c r="O48" s="63">
        <v>82</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489</v>
      </c>
      <c r="L49" s="62" t="s">
        <v>489</v>
      </c>
      <c r="M49" s="62" t="s">
        <v>489</v>
      </c>
      <c r="N49" s="62" t="s">
        <v>489</v>
      </c>
      <c r="O49" s="63" t="s">
        <v>489</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390</v>
      </c>
      <c r="L52" s="62">
        <v>405</v>
      </c>
      <c r="M52" s="62">
        <v>366</v>
      </c>
      <c r="N52" s="62">
        <v>319</v>
      </c>
      <c r="O52" s="63">
        <v>300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162</v>
      </c>
      <c r="L53" s="67">
        <v>184</v>
      </c>
      <c r="M53" s="67">
        <v>179</v>
      </c>
      <c r="N53" s="67">
        <v>148</v>
      </c>
      <c r="O53" s="68">
        <v>146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2uU8rxXnBn8av2eWYBo3l4g1gzrlw6xfM1T+6qoxA8vl9II2m6MslhdvIhdKS54ie9gfvV2dGvFo01KaId/lA==" saltValue="UFsMl2IWjfKKhpZOTZopl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3415</v>
      </c>
      <c r="J41" s="331">
        <v>3116</v>
      </c>
      <c r="K41" s="331">
        <v>2797</v>
      </c>
      <c r="L41" s="331">
        <v>2528</v>
      </c>
      <c r="M41" s="332">
        <v>2252</v>
      </c>
    </row>
    <row r="42" spans="2:13" ht="27.75" customHeight="1" x14ac:dyDescent="0.2">
      <c r="B42" s="1197"/>
      <c r="C42" s="1198"/>
      <c r="D42" s="104"/>
      <c r="E42" s="1201" t="s">
        <v>32</v>
      </c>
      <c r="F42" s="1201"/>
      <c r="G42" s="1201"/>
      <c r="H42" s="1202"/>
      <c r="I42" s="333" t="s">
        <v>489</v>
      </c>
      <c r="J42" s="334" t="s">
        <v>489</v>
      </c>
      <c r="K42" s="334" t="s">
        <v>489</v>
      </c>
      <c r="L42" s="334" t="s">
        <v>489</v>
      </c>
      <c r="M42" s="335" t="s">
        <v>489</v>
      </c>
    </row>
    <row r="43" spans="2:13" ht="27.75" customHeight="1" x14ac:dyDescent="0.2">
      <c r="B43" s="1197"/>
      <c r="C43" s="1198"/>
      <c r="D43" s="104"/>
      <c r="E43" s="1201" t="s">
        <v>33</v>
      </c>
      <c r="F43" s="1201"/>
      <c r="G43" s="1201"/>
      <c r="H43" s="1202"/>
      <c r="I43" s="333">
        <v>608</v>
      </c>
      <c r="J43" s="334">
        <v>550</v>
      </c>
      <c r="K43" s="334">
        <v>493</v>
      </c>
      <c r="L43" s="334">
        <v>430</v>
      </c>
      <c r="M43" s="335">
        <v>358</v>
      </c>
    </row>
    <row r="44" spans="2:13" ht="27.75" customHeight="1" x14ac:dyDescent="0.2">
      <c r="B44" s="1197"/>
      <c r="C44" s="1198"/>
      <c r="D44" s="104"/>
      <c r="E44" s="1201" t="s">
        <v>34</v>
      </c>
      <c r="F44" s="1201"/>
      <c r="G44" s="1201"/>
      <c r="H44" s="1202"/>
      <c r="I44" s="333" t="s">
        <v>489</v>
      </c>
      <c r="J44" s="334">
        <v>2</v>
      </c>
      <c r="K44" s="334">
        <v>5</v>
      </c>
      <c r="L44" s="334">
        <v>8</v>
      </c>
      <c r="M44" s="335">
        <v>14</v>
      </c>
    </row>
    <row r="45" spans="2:13" ht="27.75" customHeight="1" x14ac:dyDescent="0.2">
      <c r="B45" s="1197"/>
      <c r="C45" s="1198"/>
      <c r="D45" s="104"/>
      <c r="E45" s="1201" t="s">
        <v>35</v>
      </c>
      <c r="F45" s="1201"/>
      <c r="G45" s="1201"/>
      <c r="H45" s="1202"/>
      <c r="I45" s="333">
        <v>333</v>
      </c>
      <c r="J45" s="334">
        <v>249</v>
      </c>
      <c r="K45" s="334">
        <v>210</v>
      </c>
      <c r="L45" s="334">
        <v>190</v>
      </c>
      <c r="M45" s="335">
        <v>203</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9829</v>
      </c>
      <c r="J50" s="334">
        <v>14665</v>
      </c>
      <c r="K50" s="334">
        <v>14302</v>
      </c>
      <c r="L50" s="334">
        <v>12658</v>
      </c>
      <c r="M50" s="335">
        <v>12042</v>
      </c>
    </row>
    <row r="51" spans="2:13" ht="27.75" customHeight="1" x14ac:dyDescent="0.2">
      <c r="B51" s="1197"/>
      <c r="C51" s="1198"/>
      <c r="D51" s="104"/>
      <c r="E51" s="1201" t="s">
        <v>42</v>
      </c>
      <c r="F51" s="1201"/>
      <c r="G51" s="1201"/>
      <c r="H51" s="1202"/>
      <c r="I51" s="333" t="s">
        <v>489</v>
      </c>
      <c r="J51" s="334" t="s">
        <v>489</v>
      </c>
      <c r="K51" s="334" t="s">
        <v>489</v>
      </c>
      <c r="L51" s="334" t="s">
        <v>489</v>
      </c>
      <c r="M51" s="335" t="s">
        <v>489</v>
      </c>
    </row>
    <row r="52" spans="2:13" ht="27.75" customHeight="1" x14ac:dyDescent="0.2">
      <c r="B52" s="1199"/>
      <c r="C52" s="1200"/>
      <c r="D52" s="104"/>
      <c r="E52" s="1201" t="s">
        <v>43</v>
      </c>
      <c r="F52" s="1201"/>
      <c r="G52" s="1201"/>
      <c r="H52" s="1202"/>
      <c r="I52" s="333">
        <v>2911</v>
      </c>
      <c r="J52" s="334">
        <v>1766</v>
      </c>
      <c r="K52" s="334">
        <v>1642</v>
      </c>
      <c r="L52" s="334">
        <v>1864</v>
      </c>
      <c r="M52" s="335">
        <v>1990</v>
      </c>
    </row>
    <row r="53" spans="2:13" ht="27.75" customHeight="1" thickBot="1" x14ac:dyDescent="0.25">
      <c r="B53" s="1203" t="s">
        <v>19</v>
      </c>
      <c r="C53" s="1204"/>
      <c r="D53" s="108"/>
      <c r="E53" s="1205" t="s">
        <v>44</v>
      </c>
      <c r="F53" s="1205"/>
      <c r="G53" s="1205"/>
      <c r="H53" s="1206"/>
      <c r="I53" s="336">
        <v>-8385</v>
      </c>
      <c r="J53" s="337">
        <v>-12515</v>
      </c>
      <c r="K53" s="337">
        <v>-12439</v>
      </c>
      <c r="L53" s="337">
        <v>-11366</v>
      </c>
      <c r="M53" s="338">
        <v>-11203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bTenwWkG8xtW+n16MdIbuIXowr8VXqjtK6piD8Wh/bS37jGXMoJy6YoABISe+BK0B7mMkQoQBpYO/EXIPF/F9Q==" saltValue="I1hFMiCtuAL2199gyuRTU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3044</v>
      </c>
      <c r="G55" s="339">
        <v>3594</v>
      </c>
      <c r="H55" s="340">
        <v>3845</v>
      </c>
    </row>
    <row r="56" spans="2:8" ht="52.5" customHeight="1" x14ac:dyDescent="0.2">
      <c r="B56" s="120"/>
      <c r="C56" s="1224" t="s">
        <v>47</v>
      </c>
      <c r="D56" s="1224"/>
      <c r="E56" s="1225"/>
      <c r="F56" s="341">
        <v>541</v>
      </c>
      <c r="G56" s="341">
        <v>541</v>
      </c>
      <c r="H56" s="342">
        <v>541</v>
      </c>
    </row>
    <row r="57" spans="2:8" ht="53.25" customHeight="1" x14ac:dyDescent="0.2">
      <c r="B57" s="120"/>
      <c r="C57" s="1226" t="s">
        <v>48</v>
      </c>
      <c r="D57" s="1226"/>
      <c r="E57" s="1227"/>
      <c r="F57" s="343">
        <v>9671</v>
      </c>
      <c r="G57" s="343">
        <v>7266</v>
      </c>
      <c r="H57" s="344">
        <v>6329</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13256</v>
      </c>
      <c r="G63" s="349">
        <v>11402</v>
      </c>
      <c r="H63" s="350">
        <v>10715</v>
      </c>
    </row>
    <row r="64" spans="2:8" ht="13" x14ac:dyDescent="0.2"/>
  </sheetData>
  <sheetProtection algorithmName="SHA-512" hashValue="/SudFOZZ2hdw+l+e5rJ/HXTidH0VU9oWg60+oUn9J085fW893Oodq9MzmUOfJpjwoAldQjAZlXzggxGAkNv+jQ==" saltValue="ElvrRLXobcU0+1KBj+5a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278E8-06A6-480D-A4A3-9865BED5EDCC}">
  <sheetPr>
    <pageSetUpPr fitToPage="1"/>
  </sheetPr>
  <dimension ref="A1:DE85"/>
  <sheetViews>
    <sheetView showGridLines="0" zoomScaleNormal="100" zoomScaleSheetLayoutView="55" workbookViewId="0">
      <selection activeCell="AV39" sqref="AV3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549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552</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553</v>
      </c>
      <c r="AO51" s="1231"/>
      <c r="AP51" s="1231"/>
      <c r="AQ51" s="1231"/>
      <c r="AR51" s="1231"/>
      <c r="AS51" s="1231"/>
      <c r="AT51" s="1231"/>
      <c r="AU51" s="1231"/>
      <c r="AV51" s="1231"/>
      <c r="AW51" s="1231"/>
      <c r="AX51" s="1231"/>
      <c r="AY51" s="1231"/>
      <c r="AZ51" s="1231"/>
      <c r="BA51" s="1231"/>
      <c r="BB51" s="1231" t="s">
        <v>554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555</v>
      </c>
      <c r="BC53" s="1231"/>
      <c r="BD53" s="1231"/>
      <c r="BE53" s="1231"/>
      <c r="BF53" s="1231"/>
      <c r="BG53" s="1231"/>
      <c r="BH53" s="1231"/>
      <c r="BI53" s="1231"/>
      <c r="BJ53" s="1231"/>
      <c r="BK53" s="1231"/>
      <c r="BL53" s="1231"/>
      <c r="BM53" s="1231"/>
      <c r="BN53" s="1231"/>
      <c r="BO53" s="1231"/>
      <c r="BP53" s="1228">
        <v>38.9</v>
      </c>
      <c r="BQ53" s="1228"/>
      <c r="BR53" s="1228"/>
      <c r="BS53" s="1228"/>
      <c r="BT53" s="1228"/>
      <c r="BU53" s="1228"/>
      <c r="BV53" s="1228"/>
      <c r="BW53" s="1228"/>
      <c r="BX53" s="1228">
        <v>42.1</v>
      </c>
      <c r="BY53" s="1228"/>
      <c r="BZ53" s="1228"/>
      <c r="CA53" s="1228"/>
      <c r="CB53" s="1228"/>
      <c r="CC53" s="1228"/>
      <c r="CD53" s="1228"/>
      <c r="CE53" s="1228"/>
      <c r="CF53" s="1228">
        <v>43.9</v>
      </c>
      <c r="CG53" s="1228"/>
      <c r="CH53" s="1228"/>
      <c r="CI53" s="1228"/>
      <c r="CJ53" s="1228"/>
      <c r="CK53" s="1228"/>
      <c r="CL53" s="1228"/>
      <c r="CM53" s="1228"/>
      <c r="CN53" s="1228">
        <v>45.4</v>
      </c>
      <c r="CO53" s="1228"/>
      <c r="CP53" s="1228"/>
      <c r="CQ53" s="1228"/>
      <c r="CR53" s="1228"/>
      <c r="CS53" s="1228"/>
      <c r="CT53" s="1228"/>
      <c r="CU53" s="1228"/>
      <c r="CV53" s="1228">
        <v>42.8</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556</v>
      </c>
      <c r="AO55" s="1233"/>
      <c r="AP55" s="1233"/>
      <c r="AQ55" s="1233"/>
      <c r="AR55" s="1233"/>
      <c r="AS55" s="1233"/>
      <c r="AT55" s="1233"/>
      <c r="AU55" s="1233"/>
      <c r="AV55" s="1233"/>
      <c r="AW55" s="1233"/>
      <c r="AX55" s="1233"/>
      <c r="AY55" s="1233"/>
      <c r="AZ55" s="1233"/>
      <c r="BA55" s="1233"/>
      <c r="BB55" s="1231" t="s">
        <v>554</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555</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557</v>
      </c>
    </row>
    <row r="64" spans="1:109" ht="13" x14ac:dyDescent="0.2">
      <c r="B64" s="247"/>
      <c r="G64" s="357"/>
      <c r="I64" s="369"/>
      <c r="J64" s="369"/>
      <c r="K64" s="369"/>
      <c r="L64" s="369"/>
      <c r="M64" s="369"/>
      <c r="N64" s="370"/>
      <c r="AM64" s="357"/>
      <c r="AN64" s="357" t="s">
        <v>550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558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552</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553</v>
      </c>
      <c r="AO73" s="1231"/>
      <c r="AP73" s="1231"/>
      <c r="AQ73" s="1231"/>
      <c r="AR73" s="1231"/>
      <c r="AS73" s="1231"/>
      <c r="AT73" s="1231"/>
      <c r="AU73" s="1231"/>
      <c r="AV73" s="1231"/>
      <c r="AW73" s="1231"/>
      <c r="AX73" s="1231"/>
      <c r="AY73" s="1231"/>
      <c r="AZ73" s="1231"/>
      <c r="BA73" s="1231"/>
      <c r="BB73" s="1231" t="s">
        <v>554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559</v>
      </c>
      <c r="BC75" s="1231"/>
      <c r="BD75" s="1231"/>
      <c r="BE75" s="1231"/>
      <c r="BF75" s="1231"/>
      <c r="BG75" s="1231"/>
      <c r="BH75" s="1231"/>
      <c r="BI75" s="1231"/>
      <c r="BJ75" s="1231"/>
      <c r="BK75" s="1231"/>
      <c r="BL75" s="1231"/>
      <c r="BM75" s="1231"/>
      <c r="BN75" s="1231"/>
      <c r="BO75" s="1231"/>
      <c r="BP75" s="1228">
        <v>6.1</v>
      </c>
      <c r="BQ75" s="1228"/>
      <c r="BR75" s="1228"/>
      <c r="BS75" s="1228"/>
      <c r="BT75" s="1228"/>
      <c r="BU75" s="1228"/>
      <c r="BV75" s="1228"/>
      <c r="BW75" s="1228"/>
      <c r="BX75" s="1228">
        <v>6.4</v>
      </c>
      <c r="BY75" s="1228"/>
      <c r="BZ75" s="1228"/>
      <c r="CA75" s="1228"/>
      <c r="CB75" s="1228"/>
      <c r="CC75" s="1228"/>
      <c r="CD75" s="1228"/>
      <c r="CE75" s="1228"/>
      <c r="CF75" s="1228">
        <v>6.6</v>
      </c>
      <c r="CG75" s="1228"/>
      <c r="CH75" s="1228"/>
      <c r="CI75" s="1228"/>
      <c r="CJ75" s="1228"/>
      <c r="CK75" s="1228"/>
      <c r="CL75" s="1228"/>
      <c r="CM75" s="1228"/>
      <c r="CN75" s="1228">
        <v>6.4</v>
      </c>
      <c r="CO75" s="1228"/>
      <c r="CP75" s="1228"/>
      <c r="CQ75" s="1228"/>
      <c r="CR75" s="1228"/>
      <c r="CS75" s="1228"/>
      <c r="CT75" s="1228"/>
      <c r="CU75" s="1228"/>
      <c r="CV75" s="1228">
        <v>5.9</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556</v>
      </c>
      <c r="AO77" s="1233"/>
      <c r="AP77" s="1233"/>
      <c r="AQ77" s="1233"/>
      <c r="AR77" s="1233"/>
      <c r="AS77" s="1233"/>
      <c r="AT77" s="1233"/>
      <c r="AU77" s="1233"/>
      <c r="AV77" s="1233"/>
      <c r="AW77" s="1233"/>
      <c r="AX77" s="1233"/>
      <c r="AY77" s="1233"/>
      <c r="AZ77" s="1233"/>
      <c r="BA77" s="1233"/>
      <c r="BB77" s="1231" t="s">
        <v>554</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559</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FhcyraognQRM31L9s9HJpKkGh0ybxquJjlX/nSZ6Oy4Y5qA0U3TgwXoGMv6rT2WCfesS5dGpQxu7hBkpDJ7N9g==" saltValue="RjMdFaHnFRON0d45C6xMM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199B9-64EF-4B75-B9E3-11256FD66F8A}">
  <sheetPr>
    <pageSetUpPr fitToPage="1"/>
  </sheetPr>
  <dimension ref="A1:DR125"/>
  <sheetViews>
    <sheetView showGridLines="0" zoomScaleNormal="100" zoomScaleSheetLayoutView="70" workbookViewId="0">
      <selection activeCell="AV39" sqref="AV3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ihbF5UuPx63QM9Kyszvoa08b9jIVBT0vAtMXt57J/r+FEMJx9u8Bu0vT9pz3GFrP2D8XL3T3npbfE7MbzgswVg==" saltValue="WWpdy0pIh0M7KTSFMNRN6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FD96E-B516-40A5-9622-7DC7F54B92DE}">
  <sheetPr>
    <pageSetUpPr fitToPage="1"/>
  </sheetPr>
  <dimension ref="A1:DR125"/>
  <sheetViews>
    <sheetView showGridLines="0" zoomScaleNormal="100" zoomScaleSheetLayoutView="55" workbookViewId="0">
      <selection activeCell="AV39" sqref="AV3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SVQaSBvzxXvnapYM8U53w3gsOWTqzGjj6SdWS4lPanLlwEzEdF5MQKDQHKdxgxzxBQFN/vU7xtnfc+e8Cv9uw==" saltValue="MkgdgNCmYTjbzFhQrOC6I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527</v>
      </c>
      <c r="G2" s="137"/>
      <c r="H2" s="138"/>
    </row>
    <row r="3" spans="1:8" x14ac:dyDescent="0.2">
      <c r="A3" s="134" t="s">
        <v>520</v>
      </c>
      <c r="B3" s="139"/>
      <c r="C3" s="140"/>
      <c r="D3" s="141">
        <v>1099666</v>
      </c>
      <c r="E3" s="142"/>
      <c r="F3" s="143">
        <v>301035</v>
      </c>
      <c r="G3" s="144"/>
      <c r="H3" s="145"/>
    </row>
    <row r="4" spans="1:8" x14ac:dyDescent="0.2">
      <c r="A4" s="146"/>
      <c r="B4" s="147"/>
      <c r="C4" s="148"/>
      <c r="D4" s="149">
        <v>112048</v>
      </c>
      <c r="E4" s="150"/>
      <c r="F4" s="151">
        <v>154376</v>
      </c>
      <c r="G4" s="152"/>
      <c r="H4" s="153"/>
    </row>
    <row r="5" spans="1:8" x14ac:dyDescent="0.2">
      <c r="A5" s="134" t="s">
        <v>522</v>
      </c>
      <c r="B5" s="139"/>
      <c r="C5" s="140"/>
      <c r="D5" s="141">
        <v>623261</v>
      </c>
      <c r="E5" s="142"/>
      <c r="F5" s="143">
        <v>277467</v>
      </c>
      <c r="G5" s="144"/>
      <c r="H5" s="145"/>
    </row>
    <row r="6" spans="1:8" x14ac:dyDescent="0.2">
      <c r="A6" s="146"/>
      <c r="B6" s="147"/>
      <c r="C6" s="148"/>
      <c r="D6" s="149">
        <v>33026</v>
      </c>
      <c r="E6" s="150"/>
      <c r="F6" s="151">
        <v>128378</v>
      </c>
      <c r="G6" s="152"/>
      <c r="H6" s="153"/>
    </row>
    <row r="7" spans="1:8" x14ac:dyDescent="0.2">
      <c r="A7" s="134" t="s">
        <v>523</v>
      </c>
      <c r="B7" s="139"/>
      <c r="C7" s="140"/>
      <c r="D7" s="141">
        <v>907277</v>
      </c>
      <c r="E7" s="142"/>
      <c r="F7" s="143">
        <v>282256</v>
      </c>
      <c r="G7" s="144"/>
      <c r="H7" s="145"/>
    </row>
    <row r="8" spans="1:8" x14ac:dyDescent="0.2">
      <c r="A8" s="146"/>
      <c r="B8" s="147"/>
      <c r="C8" s="148"/>
      <c r="D8" s="149">
        <v>78689</v>
      </c>
      <c r="E8" s="150"/>
      <c r="F8" s="151">
        <v>145453</v>
      </c>
      <c r="G8" s="152"/>
      <c r="H8" s="153"/>
    </row>
    <row r="9" spans="1:8" x14ac:dyDescent="0.2">
      <c r="A9" s="134" t="s">
        <v>524</v>
      </c>
      <c r="B9" s="139"/>
      <c r="C9" s="140"/>
      <c r="D9" s="141">
        <v>1984298</v>
      </c>
      <c r="E9" s="142"/>
      <c r="F9" s="143">
        <v>295341</v>
      </c>
      <c r="G9" s="144"/>
      <c r="H9" s="145"/>
    </row>
    <row r="10" spans="1:8" x14ac:dyDescent="0.2">
      <c r="A10" s="146"/>
      <c r="B10" s="147"/>
      <c r="C10" s="148"/>
      <c r="D10" s="149">
        <v>59334</v>
      </c>
      <c r="E10" s="150"/>
      <c r="F10" s="151">
        <v>137402</v>
      </c>
      <c r="G10" s="152"/>
      <c r="H10" s="153"/>
    </row>
    <row r="11" spans="1:8" x14ac:dyDescent="0.2">
      <c r="A11" s="134" t="s">
        <v>525</v>
      </c>
      <c r="B11" s="139"/>
      <c r="C11" s="140"/>
      <c r="D11" s="141">
        <v>936614</v>
      </c>
      <c r="E11" s="142"/>
      <c r="F11" s="143">
        <v>292845</v>
      </c>
      <c r="G11" s="144"/>
      <c r="H11" s="145"/>
    </row>
    <row r="12" spans="1:8" x14ac:dyDescent="0.2">
      <c r="A12" s="146"/>
      <c r="B12" s="147"/>
      <c r="C12" s="154"/>
      <c r="D12" s="149">
        <v>26019</v>
      </c>
      <c r="E12" s="150"/>
      <c r="F12" s="151">
        <v>143187</v>
      </c>
      <c r="G12" s="152"/>
      <c r="H12" s="153"/>
    </row>
    <row r="13" spans="1:8" x14ac:dyDescent="0.2">
      <c r="A13" s="134"/>
      <c r="B13" s="139"/>
      <c r="C13" s="140"/>
      <c r="D13" s="141">
        <v>1110223</v>
      </c>
      <c r="E13" s="142"/>
      <c r="F13" s="143">
        <v>289789</v>
      </c>
      <c r="G13" s="155"/>
      <c r="H13" s="145"/>
    </row>
    <row r="14" spans="1:8" x14ac:dyDescent="0.2">
      <c r="A14" s="146"/>
      <c r="B14" s="147"/>
      <c r="C14" s="148"/>
      <c r="D14" s="149">
        <v>61823</v>
      </c>
      <c r="E14" s="150"/>
      <c r="F14" s="151">
        <v>141759</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34.630000000000003</v>
      </c>
      <c r="C19" s="156">
        <f>ROUND(VALUE(SUBSTITUTE(実質収支比率等に係る経年分析!G$48,"▲","-")),2)</f>
        <v>2.4500000000000002</v>
      </c>
      <c r="D19" s="156">
        <f>ROUND(VALUE(SUBSTITUTE(実質収支比率等に係る経年分析!H$48,"▲","-")),2)</f>
        <v>33.93</v>
      </c>
      <c r="E19" s="156">
        <f>ROUND(VALUE(SUBSTITUTE(実質収支比率等に係る経年分析!I$48,"▲","-")),2)</f>
        <v>15.25</v>
      </c>
      <c r="F19" s="156">
        <f>ROUND(VALUE(SUBSTITUTE(実質収支比率等に係る経年分析!J$48,"▲","-")),2)</f>
        <v>29.04</v>
      </c>
    </row>
    <row r="20" spans="1:11" x14ac:dyDescent="0.2">
      <c r="A20" s="156" t="s">
        <v>54</v>
      </c>
      <c r="B20" s="156">
        <f>ROUND(VALUE(SUBSTITUTE(実質収支比率等に係る経年分析!F$47,"▲","-")),2)</f>
        <v>83.66</v>
      </c>
      <c r="C20" s="156">
        <f>ROUND(VALUE(SUBSTITUTE(実質収支比率等に係る経年分析!G$47,"▲","-")),2)</f>
        <v>95.09</v>
      </c>
      <c r="D20" s="156">
        <f>ROUND(VALUE(SUBSTITUTE(実質収支比率等に係る経年分析!H$47,"▲","-")),2)</f>
        <v>102.28</v>
      </c>
      <c r="E20" s="156">
        <f>ROUND(VALUE(SUBSTITUTE(実質収支比率等に係る経年分析!I$47,"▲","-")),2)</f>
        <v>121.52</v>
      </c>
      <c r="F20" s="156">
        <f>ROUND(VALUE(SUBSTITUTE(実質収支比率等に係る経年分析!J$47,"▲","-")),2)</f>
        <v>129.28</v>
      </c>
    </row>
    <row r="21" spans="1:11" x14ac:dyDescent="0.2">
      <c r="A21" s="156" t="s">
        <v>55</v>
      </c>
      <c r="B21" s="156">
        <f>IF(ISNUMBER(VALUE(SUBSTITUTE(実質収支比率等に係る経年分析!F$49,"▲","-"))),ROUND(VALUE(SUBSTITUTE(実質収支比率等に係る経年分析!F$49,"▲","-")),2),NA())</f>
        <v>15.32</v>
      </c>
      <c r="C21" s="156">
        <f>IF(ISNUMBER(VALUE(SUBSTITUTE(実質収支比率等に係る経年分析!G$49,"▲","-"))),ROUND(VALUE(SUBSTITUTE(実質収支比率等に係る経年分析!G$49,"▲","-")),2),NA())</f>
        <v>-29.66</v>
      </c>
      <c r="D21" s="156">
        <f>IF(ISNUMBER(VALUE(SUBSTITUTE(実質収支比率等に係る経年分析!H$49,"▲","-"))),ROUND(VALUE(SUBSTITUTE(実質収支比率等に係る経年分析!H$49,"▲","-")),2),NA())</f>
        <v>31.36</v>
      </c>
      <c r="E21" s="156">
        <f>IF(ISNUMBER(VALUE(SUBSTITUTE(実質収支比率等に係る経年分析!I$49,"▲","-"))),ROUND(VALUE(SUBSTITUTE(実質収支比率等に係る経年分析!I$49,"▲","-")),2),NA())</f>
        <v>-18.88</v>
      </c>
      <c r="F21" s="156">
        <f>IF(ISNUMBER(VALUE(SUBSTITUTE(実質収支比率等に係る経年分析!J$49,"▲","-"))),ROUND(VALUE(SUBSTITUTE(実質収支比率等に係る経年分析!J$49,"▲","-")),2),NA())</f>
        <v>13.9</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2.1800000000000002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1.1200000000000001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介護保険事業会計（介護サービス）</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0.43</v>
      </c>
    </row>
    <row r="34" spans="1:16" x14ac:dyDescent="0.2">
      <c r="A34" s="157" t="str">
        <f>IF(連結実質赤字比率に係る赤字・黒字の構成分析!C$36="",NA(),連結実質赤字比率に係る赤字・黒字の構成分析!C$36)</f>
        <v>介護保険事業会計（事業勘定）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1.47</v>
      </c>
    </row>
    <row r="35" spans="1:16" x14ac:dyDescent="0.2">
      <c r="A35" s="157" t="str">
        <f>IF(連結実質赤字比率に係る赤字・黒字の構成分析!C$35="",NA(),連結実質赤字比率に係る赤字・黒字の構成分析!C$35)</f>
        <v>国民健康保険事業会計（事業勘定）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4.4000000000000004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34.630000000000003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29.03</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390</v>
      </c>
      <c r="E42" s="158"/>
      <c r="F42" s="158"/>
      <c r="G42" s="158">
        <f>'実質公債費比率（分子）の構造'!L$52</f>
        <v>405</v>
      </c>
      <c r="H42" s="158"/>
      <c r="I42" s="158"/>
      <c r="J42" s="158">
        <f>'実質公債費比率（分子）の構造'!M$52</f>
        <v>366</v>
      </c>
      <c r="K42" s="158"/>
      <c r="L42" s="158"/>
      <c r="M42" s="158">
        <f>'実質公債費比率（分子）の構造'!N$52</f>
        <v>319</v>
      </c>
      <c r="N42" s="158"/>
      <c r="O42" s="158"/>
      <c r="P42" s="158">
        <f>'実質公債費比率（分子）の構造'!O$52</f>
        <v>300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65</v>
      </c>
      <c r="B46" s="158">
        <f>'実質公債費比率（分子）の構造'!K$48</f>
        <v>89</v>
      </c>
      <c r="C46" s="158"/>
      <c r="D46" s="158"/>
      <c r="E46" s="158">
        <f>'実質公債費比率（分子）の構造'!L$48</f>
        <v>83</v>
      </c>
      <c r="F46" s="158"/>
      <c r="G46" s="158"/>
      <c r="H46" s="158">
        <f>'実質公債費比率（分子）の構造'!M$48</f>
        <v>87</v>
      </c>
      <c r="I46" s="158"/>
      <c r="J46" s="158"/>
      <c r="K46" s="158">
        <f>'実質公債費比率（分子）の構造'!N$48</f>
        <v>85</v>
      </c>
      <c r="L46" s="158"/>
      <c r="M46" s="158"/>
      <c r="N46" s="158">
        <f>'実質公債費比率（分子）の構造'!O$48</f>
        <v>82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463</v>
      </c>
      <c r="C49" s="158"/>
      <c r="D49" s="158"/>
      <c r="E49" s="158">
        <f>'実質公債費比率（分子）の構造'!L$45</f>
        <v>506</v>
      </c>
      <c r="F49" s="158"/>
      <c r="G49" s="158"/>
      <c r="H49" s="158">
        <f>'実質公債費比率（分子）の構造'!M$45</f>
        <v>458</v>
      </c>
      <c r="I49" s="158"/>
      <c r="J49" s="158"/>
      <c r="K49" s="158">
        <f>'実質公債費比率（分子）の構造'!N$45</f>
        <v>382</v>
      </c>
      <c r="L49" s="158"/>
      <c r="M49" s="158"/>
      <c r="N49" s="158">
        <f>'実質公債費比率（分子）の構造'!O$45</f>
        <v>364</v>
      </c>
      <c r="O49" s="158"/>
      <c r="P49" s="158"/>
    </row>
    <row r="50" spans="1:16" x14ac:dyDescent="0.2">
      <c r="A50" s="158" t="s">
        <v>68</v>
      </c>
      <c r="B50" s="158" t="e">
        <f>NA()</f>
        <v>#N/A</v>
      </c>
      <c r="C50" s="158">
        <f>IF(ISNUMBER('実質公債費比率（分子）の構造'!K$53),'実質公債費比率（分子）の構造'!K$53,NA())</f>
        <v>162</v>
      </c>
      <c r="D50" s="158" t="e">
        <f>NA()</f>
        <v>#N/A</v>
      </c>
      <c r="E50" s="158" t="e">
        <f>NA()</f>
        <v>#N/A</v>
      </c>
      <c r="F50" s="158">
        <f>IF(ISNUMBER('実質公債費比率（分子）の構造'!L$53),'実質公債費比率（分子）の構造'!L$53,NA())</f>
        <v>184</v>
      </c>
      <c r="G50" s="158" t="e">
        <f>NA()</f>
        <v>#N/A</v>
      </c>
      <c r="H50" s="158" t="e">
        <f>NA()</f>
        <v>#N/A</v>
      </c>
      <c r="I50" s="158">
        <f>IF(ISNUMBER('実質公債費比率（分子）の構造'!M$53),'実質公債費比率（分子）の構造'!M$53,NA())</f>
        <v>179</v>
      </c>
      <c r="J50" s="158" t="e">
        <f>NA()</f>
        <v>#N/A</v>
      </c>
      <c r="K50" s="158" t="e">
        <f>NA()</f>
        <v>#N/A</v>
      </c>
      <c r="L50" s="158">
        <f>IF(ISNUMBER('実質公債費比率（分子）の構造'!N$53),'実質公債費比率（分子）の構造'!N$53,NA())</f>
        <v>148</v>
      </c>
      <c r="M50" s="158" t="e">
        <f>NA()</f>
        <v>#N/A</v>
      </c>
      <c r="N50" s="158" t="e">
        <f>NA()</f>
        <v>#N/A</v>
      </c>
      <c r="O50" s="158">
        <f>IF(ISNUMBER('実質公債費比率（分子）の構造'!O$53),'実質公債費比率（分子）の構造'!O$53,NA())</f>
        <v>146</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2911</v>
      </c>
      <c r="E56" s="157"/>
      <c r="F56" s="157"/>
      <c r="G56" s="157">
        <f>'将来負担比率（分子）の構造'!J$52</f>
        <v>1766</v>
      </c>
      <c r="H56" s="157"/>
      <c r="I56" s="157"/>
      <c r="J56" s="157">
        <f>'将来負担比率（分子）の構造'!K$52</f>
        <v>1642</v>
      </c>
      <c r="K56" s="157"/>
      <c r="L56" s="157"/>
      <c r="M56" s="157">
        <f>'将来負担比率（分子）の構造'!L$52</f>
        <v>1864</v>
      </c>
      <c r="N56" s="157"/>
      <c r="O56" s="157"/>
      <c r="P56" s="157">
        <f>'将来負担比率（分子）の構造'!M$52</f>
        <v>1990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9829</v>
      </c>
      <c r="E58" s="157"/>
      <c r="F58" s="157"/>
      <c r="G58" s="157">
        <f>'将来負担比率（分子）の構造'!J$50</f>
        <v>14665</v>
      </c>
      <c r="H58" s="157"/>
      <c r="I58" s="157"/>
      <c r="J58" s="157">
        <f>'将来負担比率（分子）の構造'!K$50</f>
        <v>14302</v>
      </c>
      <c r="K58" s="157"/>
      <c r="L58" s="157"/>
      <c r="M58" s="157">
        <f>'将来負担比率（分子）の構造'!L$50</f>
        <v>12658</v>
      </c>
      <c r="N58" s="157"/>
      <c r="O58" s="157"/>
      <c r="P58" s="157">
        <f>'将来負担比率（分子）の構造'!M$50</f>
        <v>12042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333</v>
      </c>
      <c r="C62" s="157"/>
      <c r="D62" s="157"/>
      <c r="E62" s="157">
        <f>'将来負担比率（分子）の構造'!J$45</f>
        <v>249</v>
      </c>
      <c r="F62" s="157"/>
      <c r="G62" s="157"/>
      <c r="H62" s="157">
        <f>'将来負担比率（分子）の構造'!K$45</f>
        <v>210</v>
      </c>
      <c r="I62" s="157"/>
      <c r="J62" s="157"/>
      <c r="K62" s="157">
        <f>'将来負担比率（分子）の構造'!L$45</f>
        <v>190</v>
      </c>
      <c r="L62" s="157"/>
      <c r="M62" s="157"/>
      <c r="N62" s="157">
        <f>'将来負担比率（分子）の構造'!M$45</f>
        <v>203</v>
      </c>
      <c r="O62" s="157"/>
      <c r="P62" s="157"/>
    </row>
    <row r="63" spans="1:16" x14ac:dyDescent="0.2">
      <c r="A63" s="157" t="s">
        <v>34</v>
      </c>
      <c r="B63" s="157" t="str">
        <f>'将来負担比率（分子）の構造'!I$44</f>
        <v>-</v>
      </c>
      <c r="C63" s="157"/>
      <c r="D63" s="157"/>
      <c r="E63" s="157">
        <f>'将来負担比率（分子）の構造'!J$44</f>
        <v>2</v>
      </c>
      <c r="F63" s="157"/>
      <c r="G63" s="157"/>
      <c r="H63" s="157">
        <f>'将来負担比率（分子）の構造'!K$44</f>
        <v>5</v>
      </c>
      <c r="I63" s="157"/>
      <c r="J63" s="157"/>
      <c r="K63" s="157">
        <f>'将来負担比率（分子）の構造'!L$44</f>
        <v>8</v>
      </c>
      <c r="L63" s="157"/>
      <c r="M63" s="157"/>
      <c r="N63" s="157">
        <f>'将来負担比率（分子）の構造'!M$44</f>
        <v>14</v>
      </c>
      <c r="O63" s="157"/>
      <c r="P63" s="157"/>
    </row>
    <row r="64" spans="1:16" x14ac:dyDescent="0.2">
      <c r="A64" s="157" t="s">
        <v>33</v>
      </c>
      <c r="B64" s="157">
        <f>'将来負担比率（分子）の構造'!I$43</f>
        <v>608</v>
      </c>
      <c r="C64" s="157"/>
      <c r="D64" s="157"/>
      <c r="E64" s="157">
        <f>'将来負担比率（分子）の構造'!J$43</f>
        <v>550</v>
      </c>
      <c r="F64" s="157"/>
      <c r="G64" s="157"/>
      <c r="H64" s="157">
        <f>'将来負担比率（分子）の構造'!K$43</f>
        <v>493</v>
      </c>
      <c r="I64" s="157"/>
      <c r="J64" s="157"/>
      <c r="K64" s="157">
        <f>'将来負担比率（分子）の構造'!L$43</f>
        <v>430</v>
      </c>
      <c r="L64" s="157"/>
      <c r="M64" s="157"/>
      <c r="N64" s="157">
        <f>'将来負担比率（分子）の構造'!M$43</f>
        <v>358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3415</v>
      </c>
      <c r="C66" s="157"/>
      <c r="D66" s="157"/>
      <c r="E66" s="157">
        <f>'将来負担比率（分子）の構造'!J$41</f>
        <v>3116</v>
      </c>
      <c r="F66" s="157"/>
      <c r="G66" s="157"/>
      <c r="H66" s="157">
        <f>'将来負担比率（分子）の構造'!K$41</f>
        <v>2797</v>
      </c>
      <c r="I66" s="157"/>
      <c r="J66" s="157"/>
      <c r="K66" s="157">
        <f>'将来負担比率（分子）の構造'!L$41</f>
        <v>2528</v>
      </c>
      <c r="L66" s="157"/>
      <c r="M66" s="157"/>
      <c r="N66" s="157">
        <f>'将来負担比率（分子）の構造'!M$41</f>
        <v>2252</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3044</v>
      </c>
      <c r="C72" s="161">
        <f>基金残高に係る経年分析!G55</f>
        <v>3594</v>
      </c>
      <c r="D72" s="161">
        <f>基金残高に係る経年分析!H55</f>
        <v>3845</v>
      </c>
    </row>
    <row r="73" spans="1:16" x14ac:dyDescent="0.2">
      <c r="A73" s="160" t="s">
        <v>75</v>
      </c>
      <c r="B73" s="161">
        <f>基金残高に係る経年分析!F56</f>
        <v>541</v>
      </c>
      <c r="C73" s="161">
        <f>基金残高に係る経年分析!G56</f>
        <v>541</v>
      </c>
      <c r="D73" s="161">
        <f>基金残高に係る経年分析!H56</f>
        <v>541</v>
      </c>
    </row>
    <row r="74" spans="1:16" x14ac:dyDescent="0.2">
      <c r="A74" s="160" t="s">
        <v>76</v>
      </c>
      <c r="B74" s="161">
        <f>基金残高に係る経年分析!F57</f>
        <v>9671</v>
      </c>
      <c r="C74" s="161">
        <f>基金残高に係る経年分析!G57</f>
        <v>7266</v>
      </c>
      <c r="D74" s="161">
        <f>基金残高に係る経年分析!H57</f>
        <v>6329</v>
      </c>
    </row>
  </sheetData>
  <sheetProtection algorithmName="SHA-512" hashValue="dJqiieW1Ao4K0i1mqf/irPrZlnP4+2yL4NnwtjxVSN/nq5c4rdSSlp5oyfi/ORCWOw+NDF05nX6EkWUkuKpi7w==" saltValue="HWzSLzsi+uc5WKYwF67JL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大谷 暁永_2026</dc:creator>
  <cp:lastModifiedBy>田口 千尋</cp:lastModifiedBy>
  <dcterms:created xsi:type="dcterms:W3CDTF">2026-08-31T07:25:42Z</dcterms:created>
  <dcterms:modified xsi:type="dcterms:W3CDTF">2026-09-09T04:39:07Z</dcterms:modified>
</cp:coreProperties>
</file>