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s3t4DVIgP85S8TMRna4ld9sgOInGdR8mpndZRJB1ve7VI2DHJxKHTQDpnsXsa6GwPlkDIGDQxF4F//T3CE50w==" workbookSaltValue="NzN3g+Jb05jwaStY6Lwu1Q==" workbookSpinCount="100000" lockStructure="1"/>
  <bookViews>
    <workbookView xWindow="-105" yWindow="-105" windowWidth="23250" windowHeight="12570" activeTab="1"/>
  </bookViews>
  <sheets>
    <sheet name="補助金申請額計算表（10名未満）" sheetId="3" r:id="rId1"/>
    <sheet name="補助金申請額計算表（10名以上）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  <c r="M22" i="3"/>
  <c r="M17" i="3"/>
  <c r="M27" i="8"/>
  <c r="M22" i="8"/>
  <c r="M17" i="8"/>
  <c r="J27" i="8" l="1"/>
  <c r="J22" i="8"/>
  <c r="N22" i="8" s="1"/>
  <c r="Q22" i="8" s="1"/>
  <c r="J17" i="8"/>
  <c r="N17" i="8" s="1"/>
  <c r="Q17" i="8" s="1"/>
  <c r="J12" i="8"/>
  <c r="M12" i="8" s="1"/>
  <c r="J27" i="3"/>
  <c r="N27" i="3" s="1"/>
  <c r="Q27" i="3" s="1"/>
  <c r="J22" i="3"/>
  <c r="J17" i="3"/>
  <c r="N17" i="3" s="1"/>
  <c r="Q17" i="3" s="1"/>
  <c r="J12" i="3"/>
  <c r="M12" i="3" s="1"/>
  <c r="N22" i="3" l="1"/>
  <c r="Q22" i="3" s="1"/>
  <c r="N27" i="8"/>
  <c r="Q27" i="8" s="1"/>
  <c r="N12" i="8"/>
  <c r="Q12" i="8" s="1"/>
  <c r="N12" i="3"/>
  <c r="Q12" i="3" s="1"/>
</calcChain>
</file>

<file path=xl/sharedStrings.xml><?xml version="1.0" encoding="utf-8"?>
<sst xmlns="http://schemas.openxmlformats.org/spreadsheetml/2006/main" count="134" uniqueCount="33">
  <si>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</si>
  <si>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</si>
  <si>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</si>
  <si>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</si>
  <si>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</si>
  <si>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学校名</t>
    <rPh sb="0" eb="2">
      <t>ガッコウ</t>
    </rPh>
    <rPh sb="2" eb="3">
      <t>メイ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</si>
  <si>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</si>
  <si>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</si>
  <si>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</si>
  <si>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</si>
  <si>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</si>
  <si>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</si>
  <si>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</si>
  <si>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</si>
  <si>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※　消費税抜き、小数点以下切り捨て</t>
    <rPh sb="2" eb="5">
      <t>ショウヒゼイ</t>
    </rPh>
    <rPh sb="5" eb="6">
      <t>ヌ</t>
    </rPh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</si>
  <si>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÷</t>
    <phoneticPr fontId="1"/>
  </si>
  <si>
    <r>
      <t>補助対象事業費</t>
    </r>
    <r>
      <rPr>
        <sz val="11"/>
        <color rgb="FFFF0000"/>
        <rFont val="ＭＳ Ｐゴシック"/>
        <family val="3"/>
        <charset val="128"/>
        <scheme val="minor"/>
      </rPr>
      <t>(税抜)</t>
    </r>
    <rPh sb="0" eb="7">
      <t>ホジョタイショウジギョウヒ</t>
    </rPh>
    <rPh sb="8" eb="10">
      <t>ゼイヌキ</t>
    </rPh>
    <phoneticPr fontId="1"/>
  </si>
  <si>
    <t>補助金申請額</t>
    <rPh sb="0" eb="3">
      <t>ホジョキン</t>
    </rPh>
    <rPh sb="3" eb="5">
      <t>シンセイ</t>
    </rPh>
    <rPh sb="5" eb="6">
      <t>ジツガク</t>
    </rPh>
    <phoneticPr fontId="1"/>
  </si>
  <si>
    <t>バス1台当たりの経費</t>
    <rPh sb="3" eb="4">
      <t>ダイ</t>
    </rPh>
    <rPh sb="4" eb="5">
      <t>ア</t>
    </rPh>
    <rPh sb="8" eb="10">
      <t>ケイヒ</t>
    </rPh>
    <phoneticPr fontId="1"/>
  </si>
  <si>
    <t>÷</t>
    <phoneticPr fontId="1"/>
  </si>
  <si>
    <t>÷</t>
    <phoneticPr fontId="1"/>
  </si>
  <si>
    <t>浜通り宿泊加算なし</t>
    <rPh sb="0" eb="2">
      <t>ハマドオ</t>
    </rPh>
    <rPh sb="3" eb="7">
      <t>シュクハクカサン</t>
    </rPh>
    <phoneticPr fontId="1"/>
  </si>
  <si>
    <t>※　消費税抜き、小数点以下切り捨て</t>
    <rPh sb="2" eb="5">
      <t>ショウヒゼイ</t>
    </rPh>
    <rPh sb="5" eb="6">
      <t>ヌ</t>
    </rPh>
    <rPh sb="8" eb="14">
      <t>ショウスウテンイカキ</t>
    </rPh>
    <rPh sb="15" eb="16">
      <t>ス</t>
    </rPh>
    <phoneticPr fontId="1"/>
  </si>
  <si>
    <t>（バス1台当たり上限3万円）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</si>
  <si>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継続校</t>
    <rPh sb="0" eb="3">
      <t>ケイゾクコウ</t>
    </rPh>
    <phoneticPr fontId="1"/>
  </si>
  <si>
    <t>（バス1台当たり上限5万円）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</si>
  <si>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（バス1台当たり上限10万円）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</si>
  <si>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（バス1台当たり上限15万円）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</si>
  <si>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（バス1台当たり上限1万5千円）</t>
    <rPh sb="4" eb="5">
      <t>ダイ</t>
    </rPh>
    <rPh sb="5" eb="6">
      <t>ア</t>
    </rPh>
    <rPh sb="8" eb="10">
      <t>ジョウゲン</t>
    </rPh>
    <rPh sb="11" eb="12">
      <t>マン</t>
    </rPh>
    <rPh sb="13" eb="15">
      <t>センエン</t>
    </rPh>
    <phoneticPr fontId="1"/>
  </si>
  <si>
    <t>（バス1台当たり上限2万5千円）</t>
    <rPh sb="4" eb="5">
      <t>ダイ</t>
    </rPh>
    <rPh sb="5" eb="6">
      <t>ア</t>
    </rPh>
    <rPh sb="8" eb="10">
      <t>ジョウゲン</t>
    </rPh>
    <rPh sb="11" eb="12">
      <t>マン</t>
    </rPh>
    <rPh sb="13" eb="15">
      <t>センエン</t>
    </rPh>
    <phoneticPr fontId="1"/>
  </si>
  <si>
    <t>（バス1台当たり上限5万円）</t>
    <rPh sb="4" eb="5">
      <t>ダイ</t>
    </rPh>
    <rPh sb="5" eb="6">
      <t>ア</t>
    </rPh>
    <rPh sb="8" eb="10">
      <t>ジョウゲン</t>
    </rPh>
    <rPh sb="11" eb="13">
      <t>マンエン</t>
    </rPh>
    <phoneticPr fontId="1"/>
  </si>
  <si>
    <t>（バス1台当たり上限7万5千円）</t>
    <rPh sb="4" eb="5">
      <t>ダイ</t>
    </rPh>
    <rPh sb="5" eb="6">
      <t>ア</t>
    </rPh>
    <rPh sb="8" eb="10">
      <t>ジョウゲン</t>
    </rPh>
    <rPh sb="11" eb="12">
      <t>マン</t>
    </rPh>
    <rPh sb="13" eb="15">
      <t>センエン</t>
    </rPh>
    <phoneticPr fontId="1"/>
  </si>
  <si>
    <t>令和７年度福島県教育旅行復興事業補助金申請額計算表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</si>
</sst>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49" fontId="0" fillId="0" borderId="0" xfId="0" applyNumberFormat="1"/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3" xfId="0" applyNumberForma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shrinkToFit="1"/>
    </xf>
    <xf numFmtId="0" fontId="13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76" fontId="0" fillId="2" borderId="2" xfId="0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49" fontId="12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0" fillId="0" borderId="0" xfId="0" applyProtection="1"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49" fontId="13" fillId="0" borderId="0" xfId="0" applyNumberFormat="1" applyFont="1" applyBorder="1" applyAlignment="1">
      <alignment horizontal="left" vertical="top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/>
    <xf numFmtId="0" fontId="6" fillId="0" borderId="0" xfId="0" applyFont="1"/>
    <xf numFmtId="0" fontId="18" fillId="0" borderId="0" xfId="0" applyFont="1"/>
    <xf numFmtId="0" fontId="12" fillId="0" borderId="6" xfId="0" applyFont="1" applyBorder="1" applyAlignment="1">
      <alignment horizontal="center" shrinkToFit="1"/>
    </xf>
    <xf numFmtId="0" fontId="13" fillId="0" borderId="6" xfId="0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49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/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shrinkToFi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0" fillId="0" borderId="2" xfId="0" applyFill="1" applyBorder="1" applyAlignment="1" applyProtection="1">
      <alignment horizontal="center" shrinkToFit="1"/>
      <protection locked="0"/>
    </xf>
    <xf numFmtId="0" fontId="0" fillId="0" borderId="3" xfId="0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20" name="右矢印 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369344" y="23550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21" name="右矢印 2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369344" y="35933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22" name="右矢印 2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369344" y="48315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3" name="右矢印 2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369344" y="23788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8" name="右矢印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369344" y="36171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9" name="右矢印 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369344" y="48553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0" name="右矢印 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0"/>
  <sheetViews>
    <sheetView showGridLines="0" zoomScaleNormal="100" zoomScaleSheetLayoutView="75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.125" customWidth="1"/>
    <col min="3" max="3" width="3.125" style="1" customWidth="1"/>
    <col min="4" max="4" width="17.75" customWidth="1"/>
    <col min="5" max="5" width="3.5" customWidth="1"/>
    <col min="6" max="6" width="7.75" customWidth="1"/>
    <col min="7" max="7" width="10.625" customWidth="1"/>
    <col min="8" max="8" width="3.375" bestFit="1" customWidth="1"/>
    <col min="9" max="9" width="7.75" customWidth="1"/>
    <col min="10" max="10" width="17.625" customWidth="1"/>
    <col min="11" max="11" width="3.625" customWidth="1"/>
    <col min="12" max="12" width="7.75" customWidth="1"/>
    <col min="13" max="13" width="7.37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8" width="3.5" customWidth="1"/>
    <col min="19" max="19" width="3.62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69" t="s">
        <v>32</v>
      </c>
      <c r="C2" s="69"/>
      <c r="D2" s="69"/>
      <c r="E2" s="69"/>
      <c r="F2" s="69"/>
      <c r="G2" s="69"/>
      <c r="H2" s="69"/>
      <c r="I2" s="69"/>
      <c r="J2" s="70"/>
      <c r="N2" s="9" t="s">
        <v>5</v>
      </c>
      <c r="O2" s="71"/>
      <c r="P2" s="72"/>
      <c r="Q2" s="72"/>
      <c r="R2" s="72"/>
      <c r="S2" s="73"/>
    </row>
    <row r="3" spans="2:19" ht="13.5" customHeight="1" thickBot="1" x14ac:dyDescent="0.2">
      <c r="B3" s="74" t="s">
        <v>24</v>
      </c>
      <c r="C3" s="75"/>
      <c r="D3" s="75"/>
      <c r="E3" s="76" t="s">
        <v>21</v>
      </c>
      <c r="F3" s="76"/>
      <c r="G3" s="76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5"/>
      <c r="C4" s="75"/>
      <c r="D4" s="75"/>
      <c r="E4" s="76"/>
      <c r="F4" s="76"/>
      <c r="G4" s="76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11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N6" s="15"/>
      <c r="O6" s="15"/>
      <c r="P6" s="15"/>
      <c r="Q6" s="10"/>
      <c r="R6" s="10"/>
    </row>
    <row r="7" spans="2:19" ht="17.25" x14ac:dyDescent="0.2">
      <c r="B7" s="7"/>
      <c r="C7" s="15"/>
      <c r="D7" s="49" t="s">
        <v>12</v>
      </c>
      <c r="E7" s="15"/>
      <c r="G7" s="15"/>
      <c r="H7" s="15"/>
      <c r="I7" s="15"/>
      <c r="J7" s="15"/>
      <c r="L7" s="15"/>
      <c r="O7" s="15"/>
      <c r="P7" s="15"/>
      <c r="Q7" s="10"/>
      <c r="R7" s="10"/>
    </row>
    <row r="8" spans="2:19" ht="17.25" x14ac:dyDescent="0.2">
      <c r="B8" s="7"/>
      <c r="C8" s="15"/>
      <c r="D8" s="50" t="s">
        <v>22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</row>
    <row r="9" spans="2:19" x14ac:dyDescent="0.15">
      <c r="B9" s="7"/>
      <c r="C9" s="15"/>
      <c r="D9" s="4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0"/>
      <c r="R9" s="10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.75" customHeight="1" x14ac:dyDescent="0.15">
      <c r="C11" s="12"/>
      <c r="D11" s="53" t="s">
        <v>16</v>
      </c>
      <c r="E11" s="54"/>
      <c r="F11" s="64" t="s">
        <v>15</v>
      </c>
      <c r="G11" s="58" t="s">
        <v>0</v>
      </c>
      <c r="H11" s="59"/>
      <c r="I11" s="60" t="s">
        <v>2</v>
      </c>
      <c r="J11" s="77" t="s">
        <v>18</v>
      </c>
      <c r="K11" s="78"/>
      <c r="L11" s="27"/>
      <c r="N11" s="67" t="s">
        <v>1</v>
      </c>
      <c r="O11" s="68"/>
      <c r="Q11" s="55" t="s">
        <v>17</v>
      </c>
      <c r="R11" s="56"/>
    </row>
    <row r="12" spans="2:19" s="3" customFormat="1" ht="36" customHeight="1" thickBot="1" x14ac:dyDescent="0.2">
      <c r="C12" s="13"/>
      <c r="D12" s="36"/>
      <c r="E12" s="4" t="s">
        <v>3</v>
      </c>
      <c r="F12" s="65"/>
      <c r="G12" s="8"/>
      <c r="H12" s="4" t="s">
        <v>4</v>
      </c>
      <c r="I12" s="61"/>
      <c r="J12" s="29" t="str">
        <f>IF(D12="","",D12/G12)</f>
        <v/>
      </c>
      <c r="K12" s="30" t="s">
        <v>3</v>
      </c>
      <c r="M12" s="5" t="str">
        <f>IF(J12="","",IF(J12&lt;30000,J12/2,15000))</f>
        <v/>
      </c>
      <c r="N12" s="5" t="e">
        <f>INT(M12)</f>
        <v>#VALUE!</v>
      </c>
      <c r="O12" s="6" t="s">
        <v>3</v>
      </c>
      <c r="Q12" s="46" t="e">
        <f>IF(N12="","",G12*N12)</f>
        <v>#VALUE!</v>
      </c>
      <c r="R12" s="47" t="s">
        <v>3</v>
      </c>
    </row>
    <row r="13" spans="2:19" ht="13.5" customHeight="1" x14ac:dyDescent="0.15">
      <c r="D13" s="66" t="s">
        <v>6</v>
      </c>
      <c r="E13" s="66"/>
      <c r="F13" s="28"/>
      <c r="G13" s="27"/>
      <c r="H13" s="27"/>
      <c r="I13" s="27"/>
      <c r="J13" s="31"/>
      <c r="K13" s="31"/>
      <c r="L13" s="27"/>
      <c r="N13" s="51" t="s">
        <v>28</v>
      </c>
      <c r="O13" s="52"/>
      <c r="Q13" s="57"/>
      <c r="R13" s="57"/>
    </row>
    <row r="14" spans="2:19" s="27" customFormat="1" ht="13.5" customHeight="1" x14ac:dyDescent="0.15">
      <c r="C14" s="1"/>
      <c r="D14" s="37"/>
      <c r="E14" s="37"/>
      <c r="F14" s="28"/>
      <c r="J14" s="31"/>
      <c r="K14" s="31"/>
      <c r="N14" s="35"/>
      <c r="O14" s="39"/>
      <c r="Q14" s="37"/>
      <c r="R14" s="37"/>
    </row>
    <row r="15" spans="2:19" ht="27" customHeight="1" thickBot="1" x14ac:dyDescent="0.2">
      <c r="C15" s="19" t="s">
        <v>8</v>
      </c>
      <c r="D15" s="1"/>
      <c r="E15" s="1"/>
      <c r="F15" s="28"/>
      <c r="G15" s="27"/>
      <c r="H15" s="27"/>
      <c r="I15" s="27"/>
      <c r="J15" s="32"/>
      <c r="K15" s="31"/>
      <c r="L15" s="27"/>
      <c r="O15" s="34"/>
      <c r="Q15" s="1"/>
      <c r="R15" s="1"/>
    </row>
    <row r="16" spans="2:19" ht="15.75" customHeight="1" x14ac:dyDescent="0.15">
      <c r="C16" s="12"/>
      <c r="D16" s="53" t="s">
        <v>16</v>
      </c>
      <c r="E16" s="54"/>
      <c r="F16" s="64" t="s">
        <v>15</v>
      </c>
      <c r="G16" s="58" t="s">
        <v>0</v>
      </c>
      <c r="H16" s="59"/>
      <c r="I16" s="60" t="s">
        <v>2</v>
      </c>
      <c r="J16" s="62" t="s">
        <v>18</v>
      </c>
      <c r="K16" s="63"/>
      <c r="L16" s="27"/>
      <c r="N16" s="67" t="s">
        <v>1</v>
      </c>
      <c r="O16" s="68"/>
      <c r="Q16" s="55" t="s">
        <v>17</v>
      </c>
      <c r="R16" s="56"/>
    </row>
    <row r="17" spans="3:18" s="3" customFormat="1" ht="36" customHeight="1" thickBot="1" x14ac:dyDescent="0.2">
      <c r="C17" s="14"/>
      <c r="D17" s="36"/>
      <c r="E17" s="4" t="s">
        <v>3</v>
      </c>
      <c r="F17" s="65"/>
      <c r="G17" s="8"/>
      <c r="H17" s="4" t="s">
        <v>4</v>
      </c>
      <c r="I17" s="61"/>
      <c r="J17" s="29" t="str">
        <f>IF(D17="","",D17/G17)</f>
        <v/>
      </c>
      <c r="K17" s="30" t="s">
        <v>3</v>
      </c>
      <c r="M17" s="5" t="str">
        <f>IF(J17="","",IF(J17&lt;50000,J17/2,25000))</f>
        <v/>
      </c>
      <c r="N17" s="5" t="e">
        <f>INT(M17)</f>
        <v>#VALUE!</v>
      </c>
      <c r="O17" s="6" t="s">
        <v>3</v>
      </c>
      <c r="Q17" s="46" t="e">
        <f>IF(N17="","",G17*N17)</f>
        <v>#VALUE!</v>
      </c>
      <c r="R17" s="47" t="s">
        <v>3</v>
      </c>
    </row>
    <row r="18" spans="3:18" ht="13.5" customHeight="1" x14ac:dyDescent="0.15">
      <c r="D18" s="66" t="s">
        <v>6</v>
      </c>
      <c r="E18" s="66"/>
      <c r="F18" s="28"/>
      <c r="G18" s="27"/>
      <c r="H18" s="27"/>
      <c r="I18" s="27"/>
      <c r="J18" s="31"/>
      <c r="K18" s="31"/>
      <c r="L18" s="27"/>
      <c r="N18" s="51" t="s">
        <v>29</v>
      </c>
      <c r="O18" s="52"/>
      <c r="Q18" s="57"/>
      <c r="R18" s="57"/>
    </row>
    <row r="19" spans="3:18" s="27" customFormat="1" ht="13.5" customHeight="1" x14ac:dyDescent="0.15">
      <c r="C19" s="1"/>
      <c r="D19" s="37"/>
      <c r="E19" s="37"/>
      <c r="F19" s="28"/>
      <c r="J19" s="31"/>
      <c r="K19" s="31"/>
      <c r="N19" s="35"/>
      <c r="O19" s="38"/>
      <c r="Q19" s="37"/>
      <c r="R19" s="37"/>
    </row>
    <row r="20" spans="3:18" ht="27" customHeight="1" thickBot="1" x14ac:dyDescent="0.2">
      <c r="C20" s="19" t="s">
        <v>9</v>
      </c>
      <c r="D20" s="1"/>
      <c r="E20" s="1"/>
      <c r="F20" s="28"/>
      <c r="G20" s="27"/>
      <c r="H20" s="27"/>
      <c r="I20" s="27"/>
      <c r="J20" s="33"/>
      <c r="K20" s="33"/>
      <c r="L20" s="27"/>
      <c r="O20" s="35"/>
      <c r="Q20" s="1"/>
      <c r="R20" s="1"/>
    </row>
    <row r="21" spans="3:18" ht="15.75" customHeight="1" x14ac:dyDescent="0.15">
      <c r="C21" s="12"/>
      <c r="D21" s="53" t="s">
        <v>16</v>
      </c>
      <c r="E21" s="54"/>
      <c r="F21" s="64" t="s">
        <v>15</v>
      </c>
      <c r="G21" s="58" t="s">
        <v>0</v>
      </c>
      <c r="H21" s="59"/>
      <c r="I21" s="60" t="s">
        <v>2</v>
      </c>
      <c r="J21" s="62" t="s">
        <v>18</v>
      </c>
      <c r="K21" s="63"/>
      <c r="L21" s="27"/>
      <c r="N21" s="67" t="s">
        <v>1</v>
      </c>
      <c r="O21" s="68"/>
      <c r="Q21" s="55" t="s">
        <v>17</v>
      </c>
      <c r="R21" s="56"/>
    </row>
    <row r="22" spans="3:18" s="3" customFormat="1" ht="36" customHeight="1" thickBot="1" x14ac:dyDescent="0.2">
      <c r="C22" s="13"/>
      <c r="D22" s="36"/>
      <c r="E22" s="4" t="s">
        <v>3</v>
      </c>
      <c r="F22" s="65"/>
      <c r="G22" s="8"/>
      <c r="H22" s="4" t="s">
        <v>4</v>
      </c>
      <c r="I22" s="61"/>
      <c r="J22" s="29" t="str">
        <f>IF(D22="","",D22/G22)</f>
        <v/>
      </c>
      <c r="K22" s="30" t="s">
        <v>3</v>
      </c>
      <c r="M22" s="5" t="str">
        <f>IF(J22="","",IF(J22&lt;100000,J22/2,50000))</f>
        <v/>
      </c>
      <c r="N22" s="5" t="e">
        <f>INT(M22)</f>
        <v>#VALUE!</v>
      </c>
      <c r="O22" s="6" t="s">
        <v>3</v>
      </c>
      <c r="Q22" s="46" t="e">
        <f>IF(N22="","",G22*N22)</f>
        <v>#VALUE!</v>
      </c>
      <c r="R22" s="47" t="s">
        <v>3</v>
      </c>
    </row>
    <row r="23" spans="3:18" ht="13.5" customHeight="1" x14ac:dyDescent="0.15">
      <c r="D23" s="66" t="s">
        <v>6</v>
      </c>
      <c r="E23" s="66"/>
      <c r="F23" s="28"/>
      <c r="G23" s="27"/>
      <c r="H23" s="27"/>
      <c r="I23" s="27"/>
      <c r="J23" s="31"/>
      <c r="K23" s="31"/>
      <c r="L23" s="27"/>
      <c r="N23" s="51" t="s">
        <v>30</v>
      </c>
      <c r="O23" s="52"/>
      <c r="Q23" s="57"/>
      <c r="R23" s="57"/>
    </row>
    <row r="24" spans="3:18" s="27" customFormat="1" ht="13.5" customHeight="1" x14ac:dyDescent="0.15">
      <c r="C24" s="1"/>
      <c r="D24" s="37"/>
      <c r="E24" s="37"/>
      <c r="F24" s="28"/>
      <c r="J24" s="31"/>
      <c r="K24" s="31"/>
      <c r="N24" s="35"/>
      <c r="O24" s="38"/>
      <c r="Q24" s="37"/>
      <c r="R24" s="37"/>
    </row>
    <row r="25" spans="3:18" ht="27" customHeight="1" thickBot="1" x14ac:dyDescent="0.2">
      <c r="C25" s="19" t="s">
        <v>10</v>
      </c>
      <c r="D25" s="1"/>
      <c r="E25" s="1"/>
      <c r="F25" s="28"/>
      <c r="G25" s="27"/>
      <c r="H25" s="27"/>
      <c r="I25" s="27"/>
      <c r="J25" s="32"/>
      <c r="K25" s="31"/>
      <c r="L25" s="27"/>
      <c r="O25" s="35"/>
      <c r="Q25" s="1"/>
      <c r="R25" s="1"/>
    </row>
    <row r="26" spans="3:18" ht="15.75" customHeight="1" x14ac:dyDescent="0.15">
      <c r="D26" s="53" t="s">
        <v>16</v>
      </c>
      <c r="E26" s="54"/>
      <c r="F26" s="64" t="s">
        <v>15</v>
      </c>
      <c r="G26" s="58" t="s">
        <v>0</v>
      </c>
      <c r="H26" s="59"/>
      <c r="I26" s="60" t="s">
        <v>2</v>
      </c>
      <c r="J26" s="62" t="s">
        <v>18</v>
      </c>
      <c r="K26" s="63"/>
      <c r="L26" s="27"/>
      <c r="N26" s="53" t="s">
        <v>1</v>
      </c>
      <c r="O26" s="54"/>
      <c r="Q26" s="55" t="s">
        <v>17</v>
      </c>
      <c r="R26" s="56"/>
    </row>
    <row r="27" spans="3:18" s="3" customFormat="1" ht="36" customHeight="1" thickBot="1" x14ac:dyDescent="0.2">
      <c r="C27" s="2"/>
      <c r="D27" s="36"/>
      <c r="E27" s="4" t="s">
        <v>3</v>
      </c>
      <c r="F27" s="65"/>
      <c r="G27" s="8"/>
      <c r="H27" s="4" t="s">
        <v>4</v>
      </c>
      <c r="I27" s="61"/>
      <c r="J27" s="29" t="str">
        <f>IF(D27="","",D27/G27)</f>
        <v/>
      </c>
      <c r="K27" s="30" t="s">
        <v>3</v>
      </c>
      <c r="M27" s="5" t="str">
        <f>IF(J27="","",IF(J27&lt;150000,J27/2,75000))</f>
        <v/>
      </c>
      <c r="N27" s="5" t="e">
        <f>INT(M27)</f>
        <v>#VALUE!</v>
      </c>
      <c r="O27" s="6" t="s">
        <v>3</v>
      </c>
      <c r="Q27" s="46" t="e">
        <f>IF(N27="","",G27*N27)</f>
        <v>#VALUE!</v>
      </c>
      <c r="R27" s="47" t="s">
        <v>3</v>
      </c>
    </row>
    <row r="28" spans="3:18" ht="13.5" customHeight="1" x14ac:dyDescent="0.15">
      <c r="D28" s="66" t="s">
        <v>6</v>
      </c>
      <c r="E28" s="66"/>
      <c r="G28" s="27"/>
      <c r="H28" s="27"/>
      <c r="J28" s="31"/>
      <c r="K28" s="31"/>
      <c r="N28" s="51" t="s">
        <v>31</v>
      </c>
      <c r="O28" s="52"/>
      <c r="Q28" s="57"/>
      <c r="R28" s="57"/>
    </row>
    <row r="29" spans="3:18" x14ac:dyDescent="0.15">
      <c r="G29" s="27"/>
      <c r="H29" s="27"/>
      <c r="J29" s="27"/>
      <c r="K29" s="27"/>
      <c r="N29" s="35"/>
      <c r="O29" s="35"/>
      <c r="Q29" s="27"/>
      <c r="R29" s="27"/>
    </row>
    <row r="30" spans="3:18" x14ac:dyDescent="0.15">
      <c r="G30" s="27"/>
      <c r="H30" s="27"/>
      <c r="J30" s="27"/>
      <c r="K30" s="27"/>
      <c r="N30" s="27"/>
      <c r="O30" s="27"/>
      <c r="Q30" s="27"/>
      <c r="R30" s="27"/>
    </row>
  </sheetData>
  <mergeCells count="44">
    <mergeCell ref="B2:J2"/>
    <mergeCell ref="F11:F12"/>
    <mergeCell ref="O2:S2"/>
    <mergeCell ref="Q11:R11"/>
    <mergeCell ref="D13:E13"/>
    <mergeCell ref="N13:O13"/>
    <mergeCell ref="B3:D4"/>
    <mergeCell ref="E3:G4"/>
    <mergeCell ref="D11:E11"/>
    <mergeCell ref="G11:H11"/>
    <mergeCell ref="I11:I12"/>
    <mergeCell ref="J11:K11"/>
    <mergeCell ref="N11:O11"/>
    <mergeCell ref="N18:O18"/>
    <mergeCell ref="Q13:R13"/>
    <mergeCell ref="Q16:R16"/>
    <mergeCell ref="Q18:R18"/>
    <mergeCell ref="N16:O16"/>
    <mergeCell ref="D28:E28"/>
    <mergeCell ref="N21:O21"/>
    <mergeCell ref="Q21:R21"/>
    <mergeCell ref="Q23:R23"/>
    <mergeCell ref="J16:K16"/>
    <mergeCell ref="D21:E21"/>
    <mergeCell ref="G21:H21"/>
    <mergeCell ref="I21:I22"/>
    <mergeCell ref="J21:K21"/>
    <mergeCell ref="F21:F22"/>
    <mergeCell ref="D16:E16"/>
    <mergeCell ref="G16:H16"/>
    <mergeCell ref="I16:I17"/>
    <mergeCell ref="D18:E18"/>
    <mergeCell ref="D23:E23"/>
    <mergeCell ref="F16:F17"/>
    <mergeCell ref="D26:E26"/>
    <mergeCell ref="G26:H26"/>
    <mergeCell ref="I26:I27"/>
    <mergeCell ref="J26:K26"/>
    <mergeCell ref="F26:F27"/>
    <mergeCell ref="N23:O23"/>
    <mergeCell ref="N28:O28"/>
    <mergeCell ref="N26:O26"/>
    <mergeCell ref="Q26:R26"/>
    <mergeCell ref="Q28:R28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S31"/>
  <sheetViews>
    <sheetView showGridLines="0" tabSelected="1" zoomScaleNormal="100" zoomScaleSheetLayoutView="80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" customWidth="1"/>
    <col min="3" max="3" width="3" style="1" customWidth="1"/>
    <col min="4" max="4" width="17.625" customWidth="1"/>
    <col min="5" max="5" width="3.5" customWidth="1"/>
    <col min="6" max="6" width="7.75" customWidth="1"/>
    <col min="7" max="7" width="10.625" customWidth="1"/>
    <col min="8" max="8" width="3.5" customWidth="1"/>
    <col min="9" max="9" width="7.75" customWidth="1"/>
    <col min="10" max="10" width="17.625" customWidth="1"/>
    <col min="11" max="11" width="3.5" customWidth="1"/>
    <col min="12" max="12" width="7.75" customWidth="1"/>
    <col min="13" max="13" width="8.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9" width="3.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69" t="s">
        <v>32</v>
      </c>
      <c r="C2" s="69"/>
      <c r="D2" s="69"/>
      <c r="E2" s="69"/>
      <c r="F2" s="69"/>
      <c r="G2" s="69"/>
      <c r="H2" s="69"/>
      <c r="I2" s="69"/>
      <c r="J2" s="70"/>
      <c r="N2" s="9" t="s">
        <v>5</v>
      </c>
      <c r="O2" s="81"/>
      <c r="P2" s="82"/>
      <c r="Q2" s="82"/>
      <c r="R2" s="82"/>
      <c r="S2" s="73"/>
    </row>
    <row r="3" spans="2:19" ht="13.5" customHeight="1" thickBot="1" x14ac:dyDescent="0.2">
      <c r="B3" s="74" t="s">
        <v>24</v>
      </c>
      <c r="C3" s="75"/>
      <c r="D3" s="75"/>
      <c r="E3" s="76" t="s">
        <v>21</v>
      </c>
      <c r="F3" s="76"/>
      <c r="G3" s="76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5"/>
      <c r="C4" s="75"/>
      <c r="D4" s="75"/>
      <c r="E4" s="76"/>
      <c r="F4" s="76"/>
      <c r="G4" s="76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13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0"/>
      <c r="R6" s="10"/>
    </row>
    <row r="7" spans="2:19" ht="17.25" x14ac:dyDescent="0.2">
      <c r="B7" s="7"/>
      <c r="C7" s="15"/>
      <c r="D7" s="49" t="s">
        <v>12</v>
      </c>
      <c r="E7" s="15"/>
      <c r="G7" s="15"/>
      <c r="H7" s="15"/>
      <c r="I7" s="15"/>
      <c r="J7" s="15"/>
      <c r="L7" s="15"/>
      <c r="M7" s="15"/>
      <c r="O7" s="15"/>
      <c r="P7" s="15"/>
      <c r="Q7" s="10"/>
      <c r="R7" s="10"/>
    </row>
    <row r="8" spans="2:19" ht="17.45" customHeight="1" x14ac:dyDescent="0.2">
      <c r="B8" s="7"/>
      <c r="C8" s="15"/>
      <c r="D8" s="50" t="s">
        <v>14</v>
      </c>
      <c r="E8" s="15"/>
      <c r="G8" s="15"/>
      <c r="H8" s="15"/>
      <c r="I8" s="15"/>
      <c r="J8" s="15"/>
      <c r="L8" s="15"/>
      <c r="M8" s="15"/>
      <c r="O8" s="15"/>
      <c r="P8" s="15"/>
      <c r="Q8" s="10"/>
      <c r="R8" s="10"/>
    </row>
    <row r="9" spans="2:19" s="26" customFormat="1" ht="18.600000000000001" customHeight="1" x14ac:dyDescent="0.15">
      <c r="B9" s="23"/>
      <c r="C9" s="24"/>
      <c r="D9" s="48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" customHeight="1" x14ac:dyDescent="0.15">
      <c r="C11" s="12"/>
      <c r="D11" s="53" t="s">
        <v>16</v>
      </c>
      <c r="E11" s="54"/>
      <c r="F11" s="79" t="s">
        <v>19</v>
      </c>
      <c r="G11" s="58" t="s">
        <v>0</v>
      </c>
      <c r="H11" s="59"/>
      <c r="I11" s="60" t="s">
        <v>2</v>
      </c>
      <c r="J11" s="83" t="s">
        <v>18</v>
      </c>
      <c r="K11" s="84"/>
      <c r="L11" s="27"/>
      <c r="N11" s="67" t="s">
        <v>1</v>
      </c>
      <c r="O11" s="68"/>
      <c r="Q11" s="55" t="s">
        <v>17</v>
      </c>
      <c r="R11" s="56"/>
    </row>
    <row r="12" spans="2:19" s="3" customFormat="1" ht="36" customHeight="1" thickBot="1" x14ac:dyDescent="0.2">
      <c r="C12" s="13"/>
      <c r="D12" s="21"/>
      <c r="E12" s="22" t="s">
        <v>3</v>
      </c>
      <c r="F12" s="80"/>
      <c r="G12" s="21"/>
      <c r="H12" s="22" t="s">
        <v>4</v>
      </c>
      <c r="I12" s="61"/>
      <c r="J12" s="29" t="str">
        <f>IF(D12="","",D12/G12)</f>
        <v/>
      </c>
      <c r="K12" s="41" t="s">
        <v>3</v>
      </c>
      <c r="M12" s="5" t="str">
        <f>IF(J12="","",IF(J12&lt;60000,J12/2,30000))</f>
        <v/>
      </c>
      <c r="N12" s="5" t="e">
        <f>INT(M12)</f>
        <v>#VALUE!</v>
      </c>
      <c r="O12" s="6" t="s">
        <v>3</v>
      </c>
      <c r="Q12" s="46" t="e">
        <f>IF(N12="","",G12*N12)</f>
        <v>#VALUE!</v>
      </c>
      <c r="R12" s="47" t="s">
        <v>3</v>
      </c>
    </row>
    <row r="13" spans="2:19" ht="13.5" customHeight="1" x14ac:dyDescent="0.15">
      <c r="D13" s="66" t="s">
        <v>6</v>
      </c>
      <c r="E13" s="66"/>
      <c r="F13" s="40"/>
      <c r="G13" s="27"/>
      <c r="H13" s="27"/>
      <c r="I13" s="27"/>
      <c r="J13" s="42"/>
      <c r="K13" s="42"/>
      <c r="L13" s="27"/>
      <c r="N13" s="51" t="s">
        <v>23</v>
      </c>
      <c r="O13" s="52"/>
      <c r="Q13" s="57"/>
      <c r="R13" s="57"/>
    </row>
    <row r="14" spans="2:19" s="27" customFormat="1" x14ac:dyDescent="0.15">
      <c r="C14" s="1"/>
      <c r="F14" s="40"/>
      <c r="J14" s="42"/>
      <c r="K14" s="42"/>
      <c r="N14" s="45"/>
      <c r="O14" s="39"/>
      <c r="Q14" s="37"/>
      <c r="R14" s="37"/>
    </row>
    <row r="15" spans="2:19" ht="27" customHeight="1" thickBot="1" x14ac:dyDescent="0.2">
      <c r="C15" s="19" t="s">
        <v>8</v>
      </c>
      <c r="D15" s="19"/>
      <c r="F15" s="40"/>
      <c r="G15" s="27"/>
      <c r="H15" s="27"/>
      <c r="I15" s="27"/>
      <c r="J15" s="43"/>
      <c r="K15" s="42"/>
      <c r="L15" s="27"/>
      <c r="N15" s="34"/>
      <c r="O15" s="34"/>
      <c r="Q15" s="1"/>
      <c r="R15" s="1"/>
    </row>
    <row r="16" spans="2:19" ht="15" customHeight="1" x14ac:dyDescent="0.15">
      <c r="C16" s="12"/>
      <c r="D16" s="53" t="s">
        <v>16</v>
      </c>
      <c r="E16" s="54"/>
      <c r="F16" s="79" t="s">
        <v>19</v>
      </c>
      <c r="G16" s="58" t="s">
        <v>0</v>
      </c>
      <c r="H16" s="59"/>
      <c r="I16" s="60" t="s">
        <v>2</v>
      </c>
      <c r="J16" s="85" t="s">
        <v>18</v>
      </c>
      <c r="K16" s="86"/>
      <c r="L16" s="27"/>
      <c r="N16" s="67" t="s">
        <v>1</v>
      </c>
      <c r="O16" s="68"/>
      <c r="Q16" s="55" t="s">
        <v>17</v>
      </c>
      <c r="R16" s="56"/>
    </row>
    <row r="17" spans="3:18" s="3" customFormat="1" ht="36" customHeight="1" thickBot="1" x14ac:dyDescent="0.2">
      <c r="C17" s="14"/>
      <c r="D17" s="21"/>
      <c r="E17" s="22" t="s">
        <v>3</v>
      </c>
      <c r="F17" s="80"/>
      <c r="G17" s="21"/>
      <c r="H17" s="22" t="s">
        <v>4</v>
      </c>
      <c r="I17" s="61"/>
      <c r="J17" s="29" t="str">
        <f>IF(D17="","",D17/G17)</f>
        <v/>
      </c>
      <c r="K17" s="41" t="s">
        <v>3</v>
      </c>
      <c r="M17" s="5" t="str">
        <f>IF(J17="","",IF(J17&lt;100000,J17/2,50000))</f>
        <v/>
      </c>
      <c r="N17" s="5" t="e">
        <f>INT(M17)</f>
        <v>#VALUE!</v>
      </c>
      <c r="O17" s="6" t="s">
        <v>3</v>
      </c>
      <c r="Q17" s="46" t="e">
        <f>IF(N17="","",G17*N17)</f>
        <v>#VALUE!</v>
      </c>
      <c r="R17" s="47" t="s">
        <v>3</v>
      </c>
    </row>
    <row r="18" spans="3:18" ht="13.5" customHeight="1" x14ac:dyDescent="0.15">
      <c r="D18" s="66" t="s">
        <v>6</v>
      </c>
      <c r="E18" s="66"/>
      <c r="F18" s="40"/>
      <c r="G18" s="27"/>
      <c r="H18" s="27"/>
      <c r="I18" s="27"/>
      <c r="J18" s="42"/>
      <c r="K18" s="42"/>
      <c r="L18" s="27"/>
      <c r="N18" s="51" t="s">
        <v>25</v>
      </c>
      <c r="O18" s="52"/>
      <c r="Q18" s="57"/>
      <c r="R18" s="57"/>
    </row>
    <row r="19" spans="3:18" s="27" customFormat="1" x14ac:dyDescent="0.15">
      <c r="C19" s="1"/>
      <c r="F19" s="40"/>
      <c r="J19" s="42"/>
      <c r="K19" s="42"/>
      <c r="N19" s="45"/>
      <c r="O19" s="45"/>
      <c r="Q19" s="37"/>
      <c r="R19" s="37"/>
    </row>
    <row r="20" spans="3:18" ht="27" customHeight="1" thickBot="1" x14ac:dyDescent="0.2">
      <c r="C20" s="19" t="s">
        <v>9</v>
      </c>
      <c r="D20" s="20"/>
      <c r="E20" s="20"/>
      <c r="F20" s="40"/>
      <c r="G20" s="27"/>
      <c r="H20" s="27"/>
      <c r="I20" s="27"/>
      <c r="J20" s="44"/>
      <c r="K20" s="44"/>
      <c r="L20" s="27"/>
      <c r="N20" s="34"/>
      <c r="O20" s="34"/>
      <c r="Q20" s="1"/>
      <c r="R20" s="1"/>
    </row>
    <row r="21" spans="3:18" ht="15" customHeight="1" x14ac:dyDescent="0.15">
      <c r="C21" s="12"/>
      <c r="D21" s="53" t="s">
        <v>16</v>
      </c>
      <c r="E21" s="54"/>
      <c r="F21" s="79" t="s">
        <v>20</v>
      </c>
      <c r="G21" s="58" t="s">
        <v>0</v>
      </c>
      <c r="H21" s="59"/>
      <c r="I21" s="60" t="s">
        <v>2</v>
      </c>
      <c r="J21" s="85" t="s">
        <v>18</v>
      </c>
      <c r="K21" s="86"/>
      <c r="L21" s="27"/>
      <c r="N21" s="67" t="s">
        <v>1</v>
      </c>
      <c r="O21" s="68"/>
      <c r="Q21" s="55" t="s">
        <v>17</v>
      </c>
      <c r="R21" s="56"/>
    </row>
    <row r="22" spans="3:18" s="3" customFormat="1" ht="36" customHeight="1" thickBot="1" x14ac:dyDescent="0.2">
      <c r="C22" s="13"/>
      <c r="D22" s="21"/>
      <c r="E22" s="22" t="s">
        <v>3</v>
      </c>
      <c r="F22" s="80"/>
      <c r="G22" s="21"/>
      <c r="H22" s="22" t="s">
        <v>4</v>
      </c>
      <c r="I22" s="61"/>
      <c r="J22" s="29" t="str">
        <f>IF(D22="","",D22/G22)</f>
        <v/>
      </c>
      <c r="K22" s="41" t="s">
        <v>3</v>
      </c>
      <c r="M22" s="5" t="str">
        <f>IF(J22="","",IF(J22&lt;200000,J22/2,100000))</f>
        <v/>
      </c>
      <c r="N22" s="5" t="e">
        <f>INT(M22)</f>
        <v>#VALUE!</v>
      </c>
      <c r="O22" s="6" t="s">
        <v>3</v>
      </c>
      <c r="Q22" s="46" t="e">
        <f>IF(N22="","",G22*N22)</f>
        <v>#VALUE!</v>
      </c>
      <c r="R22" s="47" t="s">
        <v>3</v>
      </c>
    </row>
    <row r="23" spans="3:18" ht="13.5" customHeight="1" x14ac:dyDescent="0.15">
      <c r="D23" s="66" t="s">
        <v>6</v>
      </c>
      <c r="E23" s="66"/>
      <c r="F23" s="40"/>
      <c r="G23" s="27"/>
      <c r="H23" s="27"/>
      <c r="I23" s="27"/>
      <c r="J23" s="42"/>
      <c r="K23" s="42"/>
      <c r="L23" s="27"/>
      <c r="N23" s="51" t="s">
        <v>26</v>
      </c>
      <c r="O23" s="52"/>
      <c r="Q23" s="57"/>
      <c r="R23" s="57"/>
    </row>
    <row r="24" spans="3:18" s="27" customFormat="1" x14ac:dyDescent="0.15">
      <c r="C24" s="1"/>
      <c r="F24" s="40"/>
      <c r="J24" s="42"/>
      <c r="K24" s="42"/>
      <c r="N24" s="45"/>
      <c r="O24" s="45"/>
      <c r="Q24" s="37"/>
      <c r="R24" s="37"/>
    </row>
    <row r="25" spans="3:18" ht="27" customHeight="1" thickBot="1" x14ac:dyDescent="0.2">
      <c r="C25" s="19" t="s">
        <v>10</v>
      </c>
      <c r="D25" s="19"/>
      <c r="F25" s="40"/>
      <c r="G25" s="27"/>
      <c r="H25" s="27"/>
      <c r="I25" s="27"/>
      <c r="J25" s="43"/>
      <c r="K25" s="42"/>
      <c r="L25" s="27"/>
      <c r="N25" s="34"/>
      <c r="O25" s="34"/>
      <c r="Q25" s="1"/>
      <c r="R25" s="1"/>
    </row>
    <row r="26" spans="3:18" ht="15" customHeight="1" x14ac:dyDescent="0.15">
      <c r="D26" s="53" t="s">
        <v>16</v>
      </c>
      <c r="E26" s="54"/>
      <c r="F26" s="79" t="s">
        <v>20</v>
      </c>
      <c r="G26" s="58" t="s">
        <v>0</v>
      </c>
      <c r="H26" s="59"/>
      <c r="I26" s="60" t="s">
        <v>2</v>
      </c>
      <c r="J26" s="85" t="s">
        <v>18</v>
      </c>
      <c r="K26" s="86"/>
      <c r="L26" s="27"/>
      <c r="N26" s="53" t="s">
        <v>1</v>
      </c>
      <c r="O26" s="54"/>
      <c r="Q26" s="55" t="s">
        <v>17</v>
      </c>
      <c r="R26" s="56"/>
    </row>
    <row r="27" spans="3:18" s="3" customFormat="1" ht="36" customHeight="1" thickBot="1" x14ac:dyDescent="0.2">
      <c r="C27" s="2"/>
      <c r="D27" s="21"/>
      <c r="E27" s="22" t="s">
        <v>3</v>
      </c>
      <c r="F27" s="80"/>
      <c r="G27" s="21"/>
      <c r="H27" s="22" t="s">
        <v>4</v>
      </c>
      <c r="I27" s="61"/>
      <c r="J27" s="29" t="str">
        <f>IF(D27="","",D27/G27)</f>
        <v/>
      </c>
      <c r="K27" s="41" t="s">
        <v>3</v>
      </c>
      <c r="M27" s="5" t="str">
        <f>IF(J27="","",IF(J27&lt;300000,J27/2,150000))</f>
        <v/>
      </c>
      <c r="N27" s="5" t="e">
        <f>INT(M27)</f>
        <v>#VALUE!</v>
      </c>
      <c r="O27" s="6" t="s">
        <v>3</v>
      </c>
      <c r="Q27" s="46" t="e">
        <f>IF(N27="","",G27*N27)</f>
        <v>#VALUE!</v>
      </c>
      <c r="R27" s="47" t="s">
        <v>3</v>
      </c>
    </row>
    <row r="28" spans="3:18" ht="13.5" customHeight="1" x14ac:dyDescent="0.15">
      <c r="D28" s="66" t="s">
        <v>6</v>
      </c>
      <c r="E28" s="66"/>
      <c r="G28" s="27"/>
      <c r="H28" s="27"/>
      <c r="L28" s="27"/>
      <c r="N28" s="51" t="s">
        <v>27</v>
      </c>
      <c r="O28" s="52"/>
      <c r="Q28" s="57"/>
      <c r="R28" s="57"/>
    </row>
    <row r="29" spans="3:18" x14ac:dyDescent="0.15">
      <c r="G29" s="27"/>
      <c r="H29" s="27"/>
      <c r="N29" s="45"/>
      <c r="O29" s="45"/>
      <c r="Q29" s="27"/>
      <c r="R29" s="27"/>
    </row>
    <row r="30" spans="3:18" x14ac:dyDescent="0.15">
      <c r="G30" s="27"/>
      <c r="H30" s="27"/>
      <c r="N30" s="27"/>
      <c r="O30" s="27"/>
      <c r="Q30" s="27"/>
      <c r="R30" s="27"/>
    </row>
    <row r="31" spans="3:18" x14ac:dyDescent="0.15">
      <c r="G31" s="27"/>
      <c r="H31" s="27"/>
      <c r="N31" s="27"/>
      <c r="O31" s="27"/>
    </row>
  </sheetData>
  <mergeCells count="44">
    <mergeCell ref="Q23:R23"/>
    <mergeCell ref="N26:O26"/>
    <mergeCell ref="Q26:R26"/>
    <mergeCell ref="G26:H26"/>
    <mergeCell ref="I26:I27"/>
    <mergeCell ref="J26:K26"/>
    <mergeCell ref="F26:F27"/>
    <mergeCell ref="Q28:R28"/>
    <mergeCell ref="Q18:R18"/>
    <mergeCell ref="D21:E21"/>
    <mergeCell ref="G21:H21"/>
    <mergeCell ref="I21:I22"/>
    <mergeCell ref="J21:K21"/>
    <mergeCell ref="N21:O21"/>
    <mergeCell ref="Q21:R21"/>
    <mergeCell ref="D18:E18"/>
    <mergeCell ref="D23:E23"/>
    <mergeCell ref="D28:E28"/>
    <mergeCell ref="F21:F22"/>
    <mergeCell ref="D26:E26"/>
    <mergeCell ref="N18:O18"/>
    <mergeCell ref="N23:O23"/>
    <mergeCell ref="J16:K16"/>
    <mergeCell ref="N16:O16"/>
    <mergeCell ref="Q16:R16"/>
    <mergeCell ref="D13:E13"/>
    <mergeCell ref="F16:F17"/>
    <mergeCell ref="N13:O13"/>
    <mergeCell ref="N28:O28"/>
    <mergeCell ref="B3:D4"/>
    <mergeCell ref="E3:G4"/>
    <mergeCell ref="B2:J2"/>
    <mergeCell ref="F11:F12"/>
    <mergeCell ref="O2:S2"/>
    <mergeCell ref="G11:H11"/>
    <mergeCell ref="I11:I12"/>
    <mergeCell ref="J11:K11"/>
    <mergeCell ref="N11:O11"/>
    <mergeCell ref="Q11:R11"/>
    <mergeCell ref="D11:E11"/>
    <mergeCell ref="Q13:R13"/>
    <mergeCell ref="D16:E16"/>
    <mergeCell ref="G16:H16"/>
    <mergeCell ref="I16:I17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補助金申請額計算表（10名未満）</vt:lpstr>
      <vt:lpstr>補助金申請額計算表（10名以上）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2024-03-22T00:33:08Z</dcterms:created>
  <dcterms:modified xsi:type="dcterms:W3CDTF">2025-02-27T03:50:08Z</dcterms:modified>
</cp:coreProperties>
</file>